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Fl002\共有\0520総務部財政課\03 契約検査係\★入札全般\03_週休２日制適用関係\令和８年６月版\山武市版\01_要領\02_様式\"/>
    </mc:Choice>
  </mc:AlternateContent>
  <xr:revisionPtr revIDLastSave="0" documentId="13_ncr:1_{B7B64386-CE56-487F-91AD-CF203F5CD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9" r:id="rId1"/>
    <sheet name="記載例" sheetId="10" r:id="rId2"/>
  </sheets>
  <definedNames>
    <definedName name="_xlnm.Print_Area" localSheetId="0">チェックリスト!$A$4:$F$50</definedName>
    <definedName name="_xlnm.Print_Area" localSheetId="1">記載例!$A$1:$J$45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9" l="1"/>
  <c r="D50" i="9"/>
  <c r="E41" i="10"/>
  <c r="D41" i="10"/>
  <c r="B10" i="10"/>
  <c r="L6" i="10"/>
  <c r="E42" i="10" s="1"/>
  <c r="B10" i="9"/>
  <c r="L6" i="9"/>
  <c r="C10" i="9" l="1"/>
  <c r="B11" i="9"/>
  <c r="B11" i="10"/>
  <c r="C10" i="10"/>
  <c r="E43" i="10"/>
  <c r="D42" i="10"/>
  <c r="D43" i="10" s="1"/>
  <c r="B12" i="9" l="1"/>
  <c r="C11" i="9"/>
  <c r="B12" i="10"/>
  <c r="C11" i="10"/>
  <c r="C12" i="10" l="1"/>
  <c r="B13" i="10"/>
  <c r="B13" i="9"/>
  <c r="C12" i="9"/>
  <c r="C13" i="9" l="1"/>
  <c r="B14" i="9"/>
  <c r="C13" i="10"/>
  <c r="B14" i="10"/>
  <c r="C14" i="9" l="1"/>
  <c r="B15" i="9"/>
  <c r="B15" i="10"/>
  <c r="C14" i="10"/>
  <c r="B16" i="10" l="1"/>
  <c r="C15" i="10"/>
  <c r="B16" i="9"/>
  <c r="C15" i="9"/>
  <c r="B17" i="9" l="1"/>
  <c r="C16" i="9"/>
  <c r="C16" i="10"/>
  <c r="B17" i="10"/>
  <c r="C17" i="10" l="1"/>
  <c r="B18" i="10"/>
  <c r="C17" i="9"/>
  <c r="B18" i="9"/>
  <c r="B19" i="10" l="1"/>
  <c r="C18" i="10"/>
  <c r="C18" i="9"/>
  <c r="B19" i="9"/>
  <c r="B20" i="9" l="1"/>
  <c r="C19" i="9"/>
  <c r="B20" i="10"/>
  <c r="C19" i="10"/>
  <c r="C20" i="10" l="1"/>
  <c r="B21" i="10"/>
  <c r="B21" i="9"/>
  <c r="C20" i="9"/>
  <c r="C21" i="10" l="1"/>
  <c r="B22" i="10"/>
  <c r="C21" i="9"/>
  <c r="B22" i="9"/>
  <c r="B23" i="10" l="1"/>
  <c r="C22" i="10"/>
  <c r="C22" i="9"/>
  <c r="B23" i="9"/>
  <c r="B24" i="9" l="1"/>
  <c r="C23" i="9"/>
  <c r="B24" i="10"/>
  <c r="C23" i="10"/>
  <c r="C24" i="10" l="1"/>
  <c r="B25" i="10"/>
  <c r="B25" i="9"/>
  <c r="C24" i="9"/>
  <c r="C25" i="10" l="1"/>
  <c r="B26" i="10"/>
  <c r="C25" i="9"/>
  <c r="B26" i="9"/>
  <c r="B27" i="10" l="1"/>
  <c r="C26" i="10"/>
  <c r="C26" i="9"/>
  <c r="B27" i="9"/>
  <c r="B28" i="9" l="1"/>
  <c r="C27" i="9"/>
  <c r="B28" i="10"/>
  <c r="C27" i="10"/>
  <c r="C28" i="10" l="1"/>
  <c r="B29" i="10"/>
  <c r="B29" i="9"/>
  <c r="C28" i="9"/>
  <c r="C29" i="10" l="1"/>
  <c r="B30" i="10"/>
  <c r="C29" i="9"/>
  <c r="B30" i="9"/>
  <c r="B31" i="10" l="1"/>
  <c r="C30" i="10"/>
  <c r="C30" i="9"/>
  <c r="B31" i="9"/>
  <c r="B32" i="9" l="1"/>
  <c r="C31" i="9"/>
  <c r="B32" i="10"/>
  <c r="C31" i="10"/>
  <c r="C32" i="10" l="1"/>
  <c r="B33" i="10"/>
  <c r="B33" i="9"/>
  <c r="C32" i="9"/>
  <c r="C33" i="9" l="1"/>
  <c r="B34" i="9"/>
  <c r="C33" i="10"/>
  <c r="B34" i="10"/>
  <c r="B35" i="10" l="1"/>
  <c r="C34" i="10"/>
  <c r="C34" i="9"/>
  <c r="B35" i="9"/>
  <c r="B36" i="9" l="1"/>
  <c r="C35" i="9"/>
  <c r="B36" i="10"/>
  <c r="C35" i="10"/>
  <c r="C36" i="10" l="1"/>
  <c r="B37" i="10"/>
  <c r="B37" i="9"/>
  <c r="C36" i="9"/>
  <c r="C37" i="9" l="1"/>
  <c r="B38" i="9"/>
  <c r="C37" i="10"/>
  <c r="B38" i="10"/>
  <c r="C38" i="9" l="1"/>
  <c r="B39" i="9"/>
  <c r="B39" i="10"/>
  <c r="C38" i="10"/>
  <c r="B40" i="9" l="1"/>
  <c r="C39" i="9"/>
  <c r="B40" i="10"/>
  <c r="C39" i="10"/>
  <c r="C40" i="10" l="1"/>
  <c r="G40" i="10"/>
  <c r="C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千葉県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E41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<sst xmlns="http://schemas.openxmlformats.org/spreadsheetml/2006/main" count="113" uniqueCount="56">
  <si>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</si>
  <si>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</si>
  <si>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</si>
  <si>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</si>
  <si>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</si>
  <si>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</si>
  <si>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</si>
  <si>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</si>
  <si>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</si>
  <si>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</si>
  <si>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</si>
  <si>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</si>
  <si>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</si>
  <si>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</si>
  <si>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</si>
  <si>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</si>
  <si>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</si>
  <si>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</si>
  <si>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</si>
  <si>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</si>
  <si>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</si>
  <si>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</si>
  <si>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</si>
  <si>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</si>
  <si>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</si>
  <si>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</si>
  <si>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</si>
  <si>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</si>
  <si>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</si>
  <si>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</si>
  <si>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</si>
  <si>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年</t>
    <rPh sb="0" eb="1">
      <t>トシ</t>
    </rPh>
    <phoneticPr fontId="9"/>
  </si>
  <si>
    <t>7月20日の振替</t>
    <phoneticPr fontId="9"/>
  </si>
  <si>
    <t>第１週</t>
    <rPh sb="0" eb="1">
      <t>ダイ</t>
    </rPh>
    <rPh sb="2" eb="3">
      <t>シュウ</t>
    </rPh>
    <phoneticPr fontId="9"/>
  </si>
  <si>
    <t>第２週</t>
    <rPh sb="0" eb="1">
      <t>ダイ</t>
    </rPh>
    <rPh sb="2" eb="3">
      <t>シュウ</t>
    </rPh>
    <phoneticPr fontId="9"/>
  </si>
  <si>
    <t>第３週</t>
    <rPh sb="0" eb="1">
      <t>ダイ</t>
    </rPh>
    <rPh sb="2" eb="3">
      <t>シュウ</t>
    </rPh>
    <phoneticPr fontId="9"/>
  </si>
  <si>
    <t>第４週</t>
    <rPh sb="0" eb="1">
      <t>ダイ</t>
    </rPh>
    <rPh sb="2" eb="3">
      <t>シュウ</t>
    </rPh>
    <phoneticPr fontId="9"/>
  </si>
  <si>
    <t>第５週</t>
    <rPh sb="0" eb="1">
      <t>ダイ</t>
    </rPh>
    <rPh sb="2" eb="3">
      <t>シュウ</t>
    </rPh>
    <phoneticPr fontId="9"/>
  </si>
  <si>
    <t>／７日</t>
    <rPh sb="2" eb="3">
      <t>ニチ</t>
    </rPh>
    <phoneticPr fontId="9"/>
  </si>
  <si>
    <t>（週単位）</t>
    <rPh sb="1" eb="4">
      <t>シュウタンイ</t>
    </rPh>
    <phoneticPr fontId="9"/>
  </si>
  <si>
    <t>対象期間</t>
    <rPh sb="0" eb="4">
      <t>タイショウキカン</t>
    </rPh>
    <phoneticPr fontId="9"/>
  </si>
  <si>
    <t>今月の閉所率</t>
    <rPh sb="0" eb="2">
      <t>コンゲツ</t>
    </rPh>
    <rPh sb="3" eb="6">
      <t>ヘイショリツ</t>
    </rPh>
    <phoneticPr fontId="9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</si>
  <si>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9"/>
  </si>
  <si>
    <t>現場閉所　　　２</t>
    <rPh sb="0" eb="4">
      <t>ゲンバヘイショ</t>
    </rPh>
    <phoneticPr fontId="9"/>
  </si>
  <si>
    <t>現場閉所　　　２</t>
    <phoneticPr fontId="9"/>
  </si>
  <si>
    <t>現場閉所　　　１</t>
    <rPh sb="0" eb="4">
      <t>ゲンバヘイショ</t>
    </rPh>
    <phoneticPr fontId="9"/>
  </si>
  <si>
    <t>現場閉所　　　３</t>
    <rPh sb="0" eb="4">
      <t>ゲンバヘイショ</t>
    </rPh>
    <phoneticPr fontId="9"/>
  </si>
  <si>
    <t>（２８．５％）　〇</t>
    <phoneticPr fontId="9"/>
  </si>
  <si>
    <t>（２８．５％）　〇</t>
    <phoneticPr fontId="9"/>
  </si>
  <si>
    <t>（１４．２％）　×</t>
    <phoneticPr fontId="9"/>
  </si>
  <si>
    <t>（４２．８％）　〇</t>
    <phoneticPr fontId="9"/>
  </si>
  <si>
    <t>現場閉所日</t>
    <phoneticPr fontId="9"/>
  </si>
  <si>
    <t>（月単位）</t>
    <rPh sb="1" eb="2">
      <t>ゲツ</t>
    </rPh>
    <rPh sb="2" eb="3">
      <t>タン</t>
    </rPh>
    <phoneticPr fontId="9"/>
  </si>
  <si>
    <t>週休２日制適用工事　チェックリスト</t>
    <phoneticPr fontId="9"/>
  </si>
  <si>
    <t>○○</t>
    <phoneticPr fontId="9"/>
  </si>
  <si>
    <r>
      <t>8/</t>
    </r>
    <r>
      <rPr>
        <sz val="11"/>
        <color theme="1"/>
        <rFont val="游ゴシック"/>
        <family val="3"/>
        <charset val="128"/>
        <scheme val="minor"/>
      </rPr>
      <t>9事前連絡済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</si>
</sst>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  <numFmt numFmtId="181" formatCode="0.0&quot;%&quot;"/>
  </numFmts>
  <fonts count="13">
    <font>
      <sz val="11"/>
      <color theme="1"/>
      <name val="游ゴシック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3" borderId="5" xfId="0" applyFill="1" applyBorder="1">
      <alignment vertical="center"/>
    </xf>
    <xf numFmtId="179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80" fontId="3" fillId="0" borderId="10" xfId="0" applyNumberFormat="1" applyFont="1" applyBorder="1" applyAlignment="1">
      <alignment horizontal="left"/>
    </xf>
    <xf numFmtId="178" fontId="0" fillId="0" borderId="0" xfId="1" applyNumberFormat="1" applyFont="1" applyFill="1">
      <alignment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4" fontId="5" fillId="0" borderId="0" xfId="0" applyNumberFormat="1" applyFont="1">
      <alignment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56" fontId="0" fillId="0" borderId="0" xfId="0" applyNumberFormat="1">
      <alignment vertical="center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shrinkToFit="1"/>
    </xf>
    <xf numFmtId="176" fontId="12" fillId="0" borderId="0" xfId="0" applyNumberFormat="1" applyFont="1" applyAlignment="1">
      <alignment shrinkToFit="1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181" fontId="12" fillId="0" borderId="0" xfId="0" applyNumberFormat="1" applyFont="1">
      <alignment vertical="center"/>
    </xf>
    <xf numFmtId="0" fontId="6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50"/>
  <sheetViews>
    <sheetView showGridLines="0" tabSelected="1" view="pageBreakPreview" topLeftCell="A21" zoomScale="60" zoomScaleNormal="100" workbookViewId="0">
      <selection activeCell="K26" sqref="K26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1" t="s">
        <v>0</v>
      </c>
      <c r="D1" s="1"/>
      <c r="E1" s="2"/>
      <c r="F1" s="2"/>
    </row>
    <row r="2" spans="2:12">
      <c r="C2" s="33"/>
      <c r="D2" s="33"/>
    </row>
    <row r="3" spans="2:12">
      <c r="C3" s="33"/>
      <c r="D3" s="33"/>
    </row>
    <row r="4" spans="2:12">
      <c r="B4" s="3" t="s">
        <v>53</v>
      </c>
      <c r="I4" t="s">
        <v>2</v>
      </c>
      <c r="K4" s="26" t="s">
        <v>3</v>
      </c>
    </row>
    <row r="5" spans="2:12" ht="11.25" customHeight="1">
      <c r="K5" s="32"/>
    </row>
    <row r="6" spans="2:12">
      <c r="I6" s="34" t="s">
        <v>31</v>
      </c>
      <c r="J6" s="25">
        <v>2026</v>
      </c>
      <c r="K6" s="26" t="s">
        <v>7</v>
      </c>
      <c r="L6" s="27">
        <f>DATE(J6,J7,1)</f>
        <v>46235</v>
      </c>
    </row>
    <row r="7" spans="2:12">
      <c r="B7" t="s">
        <v>8</v>
      </c>
      <c r="C7" t="s">
        <v>9</v>
      </c>
      <c r="I7" s="28" t="s">
        <v>10</v>
      </c>
      <c r="J7" s="29">
        <v>8</v>
      </c>
      <c r="K7" s="26" t="s">
        <v>11</v>
      </c>
    </row>
    <row r="8" spans="2:12" ht="19.5" customHeight="1">
      <c r="B8" t="s">
        <v>12</v>
      </c>
      <c r="C8" s="42" t="s">
        <v>54</v>
      </c>
      <c r="K8" s="26" t="s">
        <v>13</v>
      </c>
    </row>
    <row r="9" spans="2:12" ht="37.5">
      <c r="B9" s="4" t="s">
        <v>14</v>
      </c>
      <c r="C9" s="5" t="s">
        <v>15</v>
      </c>
      <c r="D9" s="6" t="s">
        <v>16</v>
      </c>
      <c r="E9" s="6" t="s">
        <v>17</v>
      </c>
      <c r="F9" s="7" t="s">
        <v>18</v>
      </c>
      <c r="G9" s="8" t="s">
        <v>19</v>
      </c>
      <c r="H9" s="9"/>
      <c r="J9" s="30"/>
      <c r="K9" s="26" t="s">
        <v>20</v>
      </c>
    </row>
    <row r="10" spans="2:12" ht="18" customHeight="1">
      <c r="B10" s="10">
        <f>DATE(J6,J7,1)</f>
        <v>46235</v>
      </c>
      <c r="C10" s="11" t="str">
        <f>TEXT(B10,"aaa")</f>
        <v>土</v>
      </c>
      <c r="D10" s="12"/>
      <c r="E10" s="12"/>
      <c r="F10" s="13"/>
      <c r="G10" s="14"/>
      <c r="K10" s="26" t="s">
        <v>21</v>
      </c>
    </row>
    <row r="11" spans="2:12" ht="18.75" customHeight="1">
      <c r="B11" s="10">
        <f>B10+1</f>
        <v>46236</v>
      </c>
      <c r="C11" s="11" t="str">
        <f t="shared" ref="C11:C40" si="0">TEXT(B11,"aaa")</f>
        <v>日</v>
      </c>
      <c r="D11" s="12"/>
      <c r="E11" s="12"/>
      <c r="F11" s="13"/>
      <c r="G11" s="14"/>
      <c r="I11" s="9"/>
      <c r="K11" s="26" t="s">
        <v>22</v>
      </c>
    </row>
    <row r="12" spans="2:12" ht="18.75" customHeight="1">
      <c r="B12" s="10">
        <f t="shared" ref="B12:B37" si="1">B11+1</f>
        <v>46237</v>
      </c>
      <c r="C12" s="11" t="str">
        <f t="shared" si="0"/>
        <v>月</v>
      </c>
      <c r="D12" s="12"/>
      <c r="E12" s="12"/>
      <c r="F12" s="13"/>
      <c r="G12" s="14"/>
      <c r="K12" s="26" t="s">
        <v>23</v>
      </c>
    </row>
    <row r="13" spans="2:12" ht="18.75" customHeight="1">
      <c r="B13" s="10">
        <f t="shared" si="1"/>
        <v>46238</v>
      </c>
      <c r="C13" s="11" t="str">
        <f t="shared" si="0"/>
        <v>火</v>
      </c>
      <c r="D13" s="12"/>
      <c r="E13" s="12"/>
      <c r="F13" s="13"/>
      <c r="G13" s="14"/>
    </row>
    <row r="14" spans="2:12" ht="18.75" customHeight="1">
      <c r="B14" s="10">
        <f t="shared" si="1"/>
        <v>46239</v>
      </c>
      <c r="C14" s="11" t="str">
        <f t="shared" si="0"/>
        <v>水</v>
      </c>
      <c r="D14" s="12"/>
      <c r="E14" s="12"/>
      <c r="F14" s="13"/>
      <c r="G14" s="14"/>
    </row>
    <row r="15" spans="2:12" ht="18.75" customHeight="1">
      <c r="B15" s="10">
        <f t="shared" si="1"/>
        <v>46240</v>
      </c>
      <c r="C15" s="11" t="str">
        <f t="shared" si="0"/>
        <v>木</v>
      </c>
      <c r="D15" s="12"/>
      <c r="E15" s="12"/>
      <c r="F15" s="13"/>
      <c r="G15" s="14"/>
    </row>
    <row r="16" spans="2:12" ht="18.75" customHeight="1">
      <c r="B16" s="10">
        <f t="shared" si="1"/>
        <v>46241</v>
      </c>
      <c r="C16" s="11" t="str">
        <f t="shared" si="0"/>
        <v>金</v>
      </c>
      <c r="D16" s="12"/>
      <c r="E16" s="12"/>
      <c r="F16" s="13"/>
      <c r="G16" s="14"/>
    </row>
    <row r="17" spans="2:9" ht="18.75" customHeight="1">
      <c r="B17" s="10">
        <f t="shared" si="1"/>
        <v>46242</v>
      </c>
      <c r="C17" s="11" t="str">
        <f t="shared" si="0"/>
        <v>土</v>
      </c>
      <c r="D17" s="12"/>
      <c r="E17" s="12"/>
      <c r="F17" s="13"/>
      <c r="G17" s="14"/>
    </row>
    <row r="18" spans="2:9" ht="18.75" customHeight="1">
      <c r="B18" s="10">
        <f t="shared" si="1"/>
        <v>46243</v>
      </c>
      <c r="C18" s="11" t="str">
        <f t="shared" si="0"/>
        <v>日</v>
      </c>
      <c r="D18" s="12"/>
      <c r="E18" s="12"/>
      <c r="F18" s="13"/>
      <c r="G18" s="14"/>
    </row>
    <row r="19" spans="2:9" ht="18.75" customHeight="1">
      <c r="B19" s="10">
        <f t="shared" si="1"/>
        <v>46244</v>
      </c>
      <c r="C19" s="11" t="str">
        <f t="shared" si="0"/>
        <v>月</v>
      </c>
      <c r="D19" s="12"/>
      <c r="E19" s="12"/>
      <c r="F19" s="13"/>
      <c r="G19" s="14"/>
    </row>
    <row r="20" spans="2:9" ht="18.75" customHeight="1">
      <c r="B20" s="10">
        <f t="shared" si="1"/>
        <v>46245</v>
      </c>
      <c r="C20" s="11" t="str">
        <f t="shared" si="0"/>
        <v>火</v>
      </c>
      <c r="D20" s="12"/>
      <c r="E20" s="12"/>
      <c r="F20" s="13"/>
      <c r="G20" s="14"/>
    </row>
    <row r="21" spans="2:9" ht="18.75" customHeight="1">
      <c r="B21" s="10">
        <f t="shared" si="1"/>
        <v>46246</v>
      </c>
      <c r="C21" s="11" t="str">
        <f t="shared" si="0"/>
        <v>水</v>
      </c>
      <c r="D21" s="12"/>
      <c r="E21" s="12"/>
      <c r="F21" s="13"/>
      <c r="G21" s="14"/>
    </row>
    <row r="22" spans="2:9" ht="18.75" customHeight="1">
      <c r="B22" s="10">
        <f t="shared" si="1"/>
        <v>46247</v>
      </c>
      <c r="C22" s="11" t="str">
        <f t="shared" si="0"/>
        <v>木</v>
      </c>
      <c r="D22" s="12"/>
      <c r="E22" s="12"/>
      <c r="F22" s="13"/>
      <c r="G22" s="14"/>
    </row>
    <row r="23" spans="2:9" ht="18.75" customHeight="1">
      <c r="B23" s="10">
        <f t="shared" si="1"/>
        <v>46248</v>
      </c>
      <c r="C23" s="11" t="str">
        <f t="shared" si="0"/>
        <v>金</v>
      </c>
      <c r="D23" s="12"/>
      <c r="E23" s="12"/>
      <c r="F23" s="13"/>
      <c r="G23" s="14"/>
    </row>
    <row r="24" spans="2:9" ht="18.75" customHeight="1">
      <c r="B24" s="10">
        <f t="shared" si="1"/>
        <v>46249</v>
      </c>
      <c r="C24" s="11" t="str">
        <f t="shared" si="0"/>
        <v>土</v>
      </c>
      <c r="D24" s="12"/>
      <c r="E24" s="12"/>
      <c r="F24" s="13"/>
      <c r="G24" s="14"/>
    </row>
    <row r="25" spans="2:9" ht="18.75" customHeight="1">
      <c r="B25" s="10">
        <f t="shared" si="1"/>
        <v>46250</v>
      </c>
      <c r="C25" s="11" t="str">
        <f t="shared" si="0"/>
        <v>日</v>
      </c>
      <c r="D25" s="12"/>
      <c r="E25" s="12"/>
      <c r="F25" s="13"/>
      <c r="G25" s="14"/>
      <c r="I25" s="31"/>
    </row>
    <row r="26" spans="2:9" ht="18.75" customHeight="1">
      <c r="B26" s="10">
        <f t="shared" si="1"/>
        <v>46251</v>
      </c>
      <c r="C26" s="11" t="str">
        <f t="shared" si="0"/>
        <v>月</v>
      </c>
      <c r="D26" s="12"/>
      <c r="E26" s="12"/>
      <c r="F26" s="13"/>
      <c r="G26" s="14"/>
    </row>
    <row r="27" spans="2:9" ht="18.75" customHeight="1">
      <c r="B27" s="10">
        <f t="shared" si="1"/>
        <v>46252</v>
      </c>
      <c r="C27" s="11" t="str">
        <f t="shared" si="0"/>
        <v>火</v>
      </c>
      <c r="D27" s="12"/>
      <c r="E27" s="12"/>
      <c r="F27" s="13"/>
      <c r="G27" s="14"/>
    </row>
    <row r="28" spans="2:9" ht="18.75" customHeight="1">
      <c r="B28" s="10">
        <f t="shared" si="1"/>
        <v>46253</v>
      </c>
      <c r="C28" s="11" t="str">
        <f t="shared" si="0"/>
        <v>水</v>
      </c>
      <c r="D28" s="12"/>
      <c r="E28" s="12"/>
      <c r="F28" s="13"/>
      <c r="G28" s="14"/>
    </row>
    <row r="29" spans="2:9" ht="18.75" customHeight="1">
      <c r="B29" s="10">
        <f t="shared" si="1"/>
        <v>46254</v>
      </c>
      <c r="C29" s="11" t="str">
        <f t="shared" si="0"/>
        <v>木</v>
      </c>
      <c r="D29" s="12"/>
      <c r="E29" s="12"/>
      <c r="F29" s="13"/>
      <c r="G29" s="14"/>
    </row>
    <row r="30" spans="2:9" ht="18.75" customHeight="1">
      <c r="B30" s="10">
        <f t="shared" si="1"/>
        <v>46255</v>
      </c>
      <c r="C30" s="11" t="str">
        <f t="shared" si="0"/>
        <v>金</v>
      </c>
      <c r="D30" s="12"/>
      <c r="E30" s="12"/>
      <c r="F30" s="13"/>
      <c r="G30" s="14"/>
    </row>
    <row r="31" spans="2:9" ht="18.75" customHeight="1">
      <c r="B31" s="10">
        <f t="shared" si="1"/>
        <v>46256</v>
      </c>
      <c r="C31" s="11" t="str">
        <f t="shared" si="0"/>
        <v>土</v>
      </c>
      <c r="D31" s="12"/>
      <c r="E31" s="12"/>
      <c r="F31" s="13"/>
      <c r="G31" s="14"/>
    </row>
    <row r="32" spans="2:9" ht="18.75" customHeight="1">
      <c r="B32" s="10">
        <f t="shared" si="1"/>
        <v>46257</v>
      </c>
      <c r="C32" s="11" t="str">
        <f t="shared" si="0"/>
        <v>日</v>
      </c>
      <c r="D32" s="12"/>
      <c r="E32" s="12"/>
      <c r="F32" s="13"/>
      <c r="G32" s="14"/>
    </row>
    <row r="33" spans="2:7" ht="18.75" customHeight="1">
      <c r="B33" s="10">
        <f t="shared" si="1"/>
        <v>46258</v>
      </c>
      <c r="C33" s="11" t="str">
        <f t="shared" si="0"/>
        <v>月</v>
      </c>
      <c r="D33" s="12"/>
      <c r="E33" s="12"/>
      <c r="F33" s="13"/>
      <c r="G33" s="14"/>
    </row>
    <row r="34" spans="2:7" ht="18.75" customHeight="1">
      <c r="B34" s="10">
        <f t="shared" si="1"/>
        <v>46259</v>
      </c>
      <c r="C34" s="11" t="str">
        <f t="shared" si="0"/>
        <v>火</v>
      </c>
      <c r="D34" s="12"/>
      <c r="E34" s="12"/>
      <c r="F34" s="13"/>
      <c r="G34" s="14"/>
    </row>
    <row r="35" spans="2:7" ht="18.75" customHeight="1">
      <c r="B35" s="10">
        <f t="shared" si="1"/>
        <v>46260</v>
      </c>
      <c r="C35" s="11" t="str">
        <f t="shared" si="0"/>
        <v>水</v>
      </c>
      <c r="D35" s="12"/>
      <c r="E35" s="12"/>
      <c r="F35" s="13"/>
      <c r="G35" s="14"/>
    </row>
    <row r="36" spans="2:7" ht="18.75" customHeight="1">
      <c r="B36" s="10">
        <f t="shared" si="1"/>
        <v>46261</v>
      </c>
      <c r="C36" s="11" t="str">
        <f t="shared" si="0"/>
        <v>木</v>
      </c>
      <c r="D36" s="12"/>
      <c r="E36" s="12"/>
      <c r="F36" s="13"/>
      <c r="G36" s="14"/>
    </row>
    <row r="37" spans="2:7" ht="18.75" customHeight="1">
      <c r="B37" s="10">
        <f t="shared" si="1"/>
        <v>46262</v>
      </c>
      <c r="C37" s="11" t="str">
        <f t="shared" si="0"/>
        <v>金</v>
      </c>
      <c r="D37" s="12"/>
      <c r="E37" s="12"/>
      <c r="F37" s="13"/>
      <c r="G37" s="14"/>
    </row>
    <row r="38" spans="2:7" ht="18.75" customHeight="1">
      <c r="B38" s="10">
        <f>IF(B37=EOMONTH($B$10,0),"",B37+1)</f>
        <v>46263</v>
      </c>
      <c r="C38" s="11" t="str">
        <f t="shared" si="0"/>
        <v>土</v>
      </c>
      <c r="D38" s="12"/>
      <c r="E38" s="12"/>
      <c r="F38" s="13"/>
      <c r="G38" s="14"/>
    </row>
    <row r="39" spans="2:7" ht="18.75" customHeight="1">
      <c r="B39" s="10">
        <f>IF(OR(B38="",B38=EOMONTH($B$10,0)),"",B38+1)</f>
        <v>46264</v>
      </c>
      <c r="C39" s="11" t="str">
        <f t="shared" si="0"/>
        <v>日</v>
      </c>
      <c r="D39" s="12"/>
      <c r="E39" s="12"/>
      <c r="F39" s="13"/>
      <c r="G39" s="14"/>
    </row>
    <row r="40" spans="2:7" ht="18.75" customHeight="1">
      <c r="B40" s="15">
        <f>IF(OR(B39="",B39=EOMONTH($B$10,0)),"",B39+1)</f>
        <v>46265</v>
      </c>
      <c r="C40" s="16" t="str">
        <f t="shared" si="0"/>
        <v>月</v>
      </c>
      <c r="D40" s="17"/>
      <c r="E40" s="17"/>
      <c r="F40" s="18"/>
      <c r="G40" s="14"/>
    </row>
    <row r="41" spans="2:7">
      <c r="B41" s="37" t="s">
        <v>39</v>
      </c>
      <c r="C41" s="37" t="s">
        <v>33</v>
      </c>
      <c r="D41" s="38" t="s">
        <v>43</v>
      </c>
      <c r="E41" s="38" t="s">
        <v>38</v>
      </c>
      <c r="F41" s="40" t="s">
        <v>47</v>
      </c>
    </row>
    <row r="42" spans="2:7">
      <c r="B42" s="39"/>
      <c r="C42" s="39" t="s">
        <v>34</v>
      </c>
      <c r="D42" s="38" t="s">
        <v>44</v>
      </c>
      <c r="E42" s="38" t="s">
        <v>38</v>
      </c>
      <c r="F42" s="40" t="s">
        <v>48</v>
      </c>
    </row>
    <row r="43" spans="2:7">
      <c r="B43" s="39"/>
      <c r="C43" s="37" t="s">
        <v>35</v>
      </c>
      <c r="D43" s="38" t="s">
        <v>45</v>
      </c>
      <c r="E43" s="38" t="s">
        <v>38</v>
      </c>
      <c r="F43" s="40" t="s">
        <v>49</v>
      </c>
    </row>
    <row r="44" spans="2:7">
      <c r="B44" s="39"/>
      <c r="C44" s="39" t="s">
        <v>36</v>
      </c>
      <c r="D44" s="38" t="s">
        <v>43</v>
      </c>
      <c r="E44" s="38" t="s">
        <v>38</v>
      </c>
      <c r="F44" s="40" t="s">
        <v>48</v>
      </c>
    </row>
    <row r="45" spans="2:7">
      <c r="B45" s="39"/>
      <c r="C45" s="37" t="s">
        <v>37</v>
      </c>
      <c r="D45" s="38" t="s">
        <v>46</v>
      </c>
      <c r="E45" s="38" t="s">
        <v>38</v>
      </c>
      <c r="F45" s="40" t="s">
        <v>50</v>
      </c>
    </row>
    <row r="46" spans="2:7">
      <c r="B46" s="39" t="s">
        <v>42</v>
      </c>
      <c r="C46" s="37"/>
      <c r="D46" s="38"/>
      <c r="E46" s="38"/>
      <c r="F46" s="39"/>
    </row>
    <row r="47" spans="2:7">
      <c r="B47" s="39" t="s">
        <v>52</v>
      </c>
      <c r="C47" s="39"/>
      <c r="D47" s="39"/>
      <c r="E47" s="39"/>
      <c r="F47" s="39"/>
    </row>
    <row r="48" spans="2:7">
      <c r="B48" s="39" t="s">
        <v>51</v>
      </c>
      <c r="C48" s="39"/>
      <c r="D48" s="39">
        <v>0</v>
      </c>
      <c r="E48" s="39">
        <v>0</v>
      </c>
      <c r="F48" s="39"/>
    </row>
    <row r="49" spans="2:6">
      <c r="B49" s="39" t="s">
        <v>40</v>
      </c>
      <c r="C49" s="39"/>
      <c r="D49" s="39">
        <v>31</v>
      </c>
      <c r="E49" s="39">
        <v>31</v>
      </c>
      <c r="F49" s="39"/>
    </row>
    <row r="50" spans="2:6">
      <c r="B50" s="39" t="s">
        <v>41</v>
      </c>
      <c r="C50" s="39"/>
      <c r="D50" s="41">
        <f>D48/D49</f>
        <v>0</v>
      </c>
      <c r="E50" s="41">
        <f>E48/E49</f>
        <v>0</v>
      </c>
      <c r="F50" s="39"/>
    </row>
  </sheetData>
  <phoneticPr fontId="9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85" orientation="portrait" r:id="rId1"/>
  <headerFooter>
    <oddHeader>&amp;R&amp;"ＭＳ 明朝,標準"&amp;12別紙４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3"/>
  <sheetViews>
    <sheetView showGridLines="0" view="pageBreakPreview" topLeftCell="A39" zoomScale="115" zoomScaleNormal="85" zoomScaleSheetLayoutView="115" workbookViewId="0">
      <selection activeCell="C9" sqref="C9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1" t="s">
        <v>0</v>
      </c>
      <c r="D1" s="1"/>
      <c r="E1" s="2"/>
      <c r="F1" s="2"/>
    </row>
    <row r="2" spans="2:12">
      <c r="C2" s="33"/>
      <c r="D2" s="33"/>
    </row>
    <row r="3" spans="2:12">
      <c r="C3" s="33"/>
      <c r="D3" s="33"/>
    </row>
    <row r="4" spans="2:12">
      <c r="B4" s="3" t="s">
        <v>1</v>
      </c>
      <c r="I4" t="s">
        <v>2</v>
      </c>
      <c r="K4" s="9" t="s">
        <v>3</v>
      </c>
    </row>
    <row r="5" spans="2:12" ht="11.25" customHeight="1"/>
    <row r="6" spans="2:12">
      <c r="B6" t="s">
        <v>4</v>
      </c>
      <c r="C6" t="s">
        <v>5</v>
      </c>
      <c r="I6" s="24" t="s">
        <v>6</v>
      </c>
      <c r="J6" s="25">
        <v>2024</v>
      </c>
      <c r="K6" s="26" t="s">
        <v>7</v>
      </c>
      <c r="L6" s="27">
        <f>DATE(J6,J7,1)</f>
        <v>45474</v>
      </c>
    </row>
    <row r="7" spans="2:12">
      <c r="B7" t="s">
        <v>8</v>
      </c>
      <c r="C7" t="s">
        <v>9</v>
      </c>
      <c r="I7" s="28" t="s">
        <v>10</v>
      </c>
      <c r="J7" s="29">
        <v>7</v>
      </c>
      <c r="K7" s="26" t="s">
        <v>11</v>
      </c>
    </row>
    <row r="8" spans="2:12" ht="19.5" customHeight="1">
      <c r="B8" t="s">
        <v>12</v>
      </c>
      <c r="C8" s="42" t="s">
        <v>54</v>
      </c>
      <c r="K8" s="26" t="s">
        <v>13</v>
      </c>
    </row>
    <row r="9" spans="2:12" ht="37.5">
      <c r="B9" s="4" t="s">
        <v>14</v>
      </c>
      <c r="C9" s="5" t="s">
        <v>15</v>
      </c>
      <c r="D9" s="6" t="s">
        <v>16</v>
      </c>
      <c r="E9" s="6" t="s">
        <v>17</v>
      </c>
      <c r="F9" s="7" t="s">
        <v>18</v>
      </c>
      <c r="G9" s="8" t="s">
        <v>19</v>
      </c>
      <c r="H9" s="9"/>
      <c r="J9" s="30"/>
      <c r="K9" s="26" t="s">
        <v>20</v>
      </c>
    </row>
    <row r="10" spans="2:12" ht="18" customHeight="1">
      <c r="B10" s="10">
        <f>DATE(J6,J7,1)</f>
        <v>45474</v>
      </c>
      <c r="C10" s="11" t="str">
        <f>TEXT(B10,"aaa")</f>
        <v>月</v>
      </c>
      <c r="D10" s="12" t="s">
        <v>7</v>
      </c>
      <c r="E10" s="12" t="s">
        <v>7</v>
      </c>
      <c r="F10" s="13"/>
      <c r="G10" s="14"/>
      <c r="K10" s="26" t="s">
        <v>21</v>
      </c>
    </row>
    <row r="11" spans="2:12" ht="18.75" customHeight="1">
      <c r="B11" s="10">
        <f>B10+1</f>
        <v>45475</v>
      </c>
      <c r="C11" s="11" t="str">
        <f t="shared" ref="C11:C40" si="0">TEXT(B11,"aaa")</f>
        <v>火</v>
      </c>
      <c r="D11" s="12" t="s">
        <v>7</v>
      </c>
      <c r="E11" s="12" t="s">
        <v>7</v>
      </c>
      <c r="F11" s="13"/>
      <c r="G11" s="14"/>
      <c r="I11" s="9"/>
      <c r="K11" s="26" t="s">
        <v>22</v>
      </c>
    </row>
    <row r="12" spans="2:12" ht="18.75" customHeight="1">
      <c r="B12" s="10">
        <f t="shared" ref="B12:B37" si="1">B11+1</f>
        <v>45476</v>
      </c>
      <c r="C12" s="11" t="str">
        <f t="shared" si="0"/>
        <v>水</v>
      </c>
      <c r="D12" s="12" t="s">
        <v>7</v>
      </c>
      <c r="E12" s="12" t="s">
        <v>7</v>
      </c>
      <c r="F12" s="13" t="s">
        <v>26</v>
      </c>
      <c r="G12" s="14"/>
      <c r="K12" s="26" t="s">
        <v>23</v>
      </c>
    </row>
    <row r="13" spans="2:12" ht="18.75" customHeight="1">
      <c r="B13" s="10">
        <f t="shared" si="1"/>
        <v>45477</v>
      </c>
      <c r="C13" s="11" t="str">
        <f t="shared" si="0"/>
        <v>木</v>
      </c>
      <c r="D13" s="12" t="s">
        <v>7</v>
      </c>
      <c r="E13" s="12" t="s">
        <v>7</v>
      </c>
      <c r="F13" s="13" t="s">
        <v>26</v>
      </c>
      <c r="G13" s="14"/>
    </row>
    <row r="14" spans="2:12" ht="18.75" customHeight="1">
      <c r="B14" s="10">
        <f t="shared" si="1"/>
        <v>45478</v>
      </c>
      <c r="C14" s="11" t="str">
        <f t="shared" si="0"/>
        <v>金</v>
      </c>
      <c r="D14" s="12"/>
      <c r="E14" s="12"/>
      <c r="F14" s="13" t="s">
        <v>27</v>
      </c>
      <c r="G14" s="14"/>
    </row>
    <row r="15" spans="2:12" ht="18.75" customHeight="1">
      <c r="B15" s="10">
        <f t="shared" si="1"/>
        <v>45479</v>
      </c>
      <c r="C15" s="11" t="str">
        <f t="shared" si="0"/>
        <v>土</v>
      </c>
      <c r="D15" s="12" t="s">
        <v>11</v>
      </c>
      <c r="E15" s="12" t="s">
        <v>11</v>
      </c>
      <c r="F15" s="13"/>
      <c r="G15" s="14"/>
    </row>
    <row r="16" spans="2:12" ht="18.75" customHeight="1">
      <c r="B16" s="10">
        <f t="shared" si="1"/>
        <v>45480</v>
      </c>
      <c r="C16" s="11" t="str">
        <f t="shared" si="0"/>
        <v>日</v>
      </c>
      <c r="D16" s="12" t="s">
        <v>11</v>
      </c>
      <c r="E16" s="12" t="s">
        <v>11</v>
      </c>
      <c r="F16" s="13"/>
      <c r="G16" s="14"/>
    </row>
    <row r="17" spans="2:9" ht="18.75" customHeight="1">
      <c r="B17" s="10">
        <f t="shared" si="1"/>
        <v>45481</v>
      </c>
      <c r="C17" s="11" t="str">
        <f t="shared" si="0"/>
        <v>月</v>
      </c>
      <c r="D17" s="12"/>
      <c r="E17" s="12"/>
      <c r="F17" s="35"/>
      <c r="G17" s="14"/>
    </row>
    <row r="18" spans="2:9" ht="18.75" customHeight="1">
      <c r="B18" s="10">
        <f t="shared" si="1"/>
        <v>45482</v>
      </c>
      <c r="C18" s="11" t="str">
        <f t="shared" si="0"/>
        <v>火</v>
      </c>
      <c r="D18" s="12"/>
      <c r="E18" s="12"/>
      <c r="F18" s="13"/>
      <c r="G18" s="14"/>
    </row>
    <row r="19" spans="2:9" ht="18.75" customHeight="1">
      <c r="B19" s="10">
        <f t="shared" si="1"/>
        <v>45483</v>
      </c>
      <c r="C19" s="11" t="str">
        <f t="shared" si="0"/>
        <v>水</v>
      </c>
      <c r="D19" s="12"/>
      <c r="E19" s="12" t="s">
        <v>21</v>
      </c>
      <c r="F19" s="36" t="s">
        <v>55</v>
      </c>
      <c r="G19" s="14"/>
    </row>
    <row r="20" spans="2:9" ht="18.75" customHeight="1">
      <c r="B20" s="10">
        <f t="shared" si="1"/>
        <v>45484</v>
      </c>
      <c r="C20" s="11" t="str">
        <f t="shared" si="0"/>
        <v>木</v>
      </c>
      <c r="D20" s="12" t="s">
        <v>11</v>
      </c>
      <c r="E20" s="12" t="s">
        <v>11</v>
      </c>
      <c r="F20" s="13"/>
      <c r="G20" s="14"/>
    </row>
    <row r="21" spans="2:9" ht="18.75" customHeight="1">
      <c r="B21" s="10">
        <f t="shared" si="1"/>
        <v>45485</v>
      </c>
      <c r="C21" s="11" t="str">
        <f t="shared" si="0"/>
        <v>金</v>
      </c>
      <c r="D21" s="12"/>
      <c r="E21" s="12"/>
      <c r="F21" s="13"/>
      <c r="G21" s="14"/>
    </row>
    <row r="22" spans="2:9" ht="18.75" customHeight="1">
      <c r="B22" s="10">
        <f t="shared" si="1"/>
        <v>45486</v>
      </c>
      <c r="C22" s="11" t="str">
        <f t="shared" si="0"/>
        <v>土</v>
      </c>
      <c r="D22" s="12" t="s">
        <v>13</v>
      </c>
      <c r="E22" s="12" t="s">
        <v>13</v>
      </c>
      <c r="F22" s="13"/>
      <c r="G22" s="14"/>
    </row>
    <row r="23" spans="2:9" ht="18.75" customHeight="1">
      <c r="B23" s="10">
        <f t="shared" si="1"/>
        <v>45487</v>
      </c>
      <c r="C23" s="11" t="str">
        <f t="shared" si="0"/>
        <v>日</v>
      </c>
      <c r="D23" s="12" t="s">
        <v>13</v>
      </c>
      <c r="E23" s="12" t="s">
        <v>13</v>
      </c>
      <c r="F23" s="13"/>
      <c r="G23" s="14"/>
    </row>
    <row r="24" spans="2:9" ht="18.75" customHeight="1">
      <c r="B24" s="10">
        <f t="shared" si="1"/>
        <v>45488</v>
      </c>
      <c r="C24" s="11" t="str">
        <f t="shared" si="0"/>
        <v>月</v>
      </c>
      <c r="D24" s="12" t="s">
        <v>13</v>
      </c>
      <c r="E24" s="12" t="s">
        <v>13</v>
      </c>
      <c r="F24" s="13"/>
      <c r="G24" s="14"/>
    </row>
    <row r="25" spans="2:9" ht="18.75" customHeight="1">
      <c r="B25" s="10">
        <f t="shared" si="1"/>
        <v>45489</v>
      </c>
      <c r="C25" s="11" t="str">
        <f t="shared" si="0"/>
        <v>火</v>
      </c>
      <c r="D25" s="12"/>
      <c r="E25" s="12"/>
      <c r="F25" s="13"/>
      <c r="G25" s="14"/>
      <c r="I25" s="31"/>
    </row>
    <row r="26" spans="2:9" ht="18.75" customHeight="1">
      <c r="B26" s="10">
        <f t="shared" si="1"/>
        <v>45490</v>
      </c>
      <c r="C26" s="11" t="str">
        <f t="shared" si="0"/>
        <v>水</v>
      </c>
      <c r="D26" s="12"/>
      <c r="E26" s="12"/>
      <c r="F26" s="36"/>
      <c r="G26" s="14"/>
    </row>
    <row r="27" spans="2:9" ht="18.75" customHeight="1">
      <c r="B27" s="10">
        <f t="shared" si="1"/>
        <v>45491</v>
      </c>
      <c r="C27" s="11" t="str">
        <f t="shared" si="0"/>
        <v>木</v>
      </c>
      <c r="D27" s="12"/>
      <c r="E27" s="12"/>
      <c r="F27" s="13"/>
      <c r="G27" s="14"/>
    </row>
    <row r="28" spans="2:9" ht="18.75" customHeight="1">
      <c r="B28" s="10">
        <f t="shared" si="1"/>
        <v>45492</v>
      </c>
      <c r="C28" s="11" t="str">
        <f t="shared" si="0"/>
        <v>金</v>
      </c>
      <c r="D28" s="12"/>
      <c r="E28" s="12"/>
      <c r="F28" s="13"/>
      <c r="G28" s="14"/>
    </row>
    <row r="29" spans="2:9" ht="18.75" customHeight="1">
      <c r="B29" s="10">
        <f t="shared" si="1"/>
        <v>45493</v>
      </c>
      <c r="C29" s="11" t="str">
        <f t="shared" si="0"/>
        <v>土</v>
      </c>
      <c r="D29" s="12" t="s">
        <v>11</v>
      </c>
      <c r="E29" s="12"/>
      <c r="F29" s="35" t="s">
        <v>28</v>
      </c>
      <c r="G29" s="14"/>
    </row>
    <row r="30" spans="2:9" ht="18.75" customHeight="1">
      <c r="B30" s="10">
        <f t="shared" si="1"/>
        <v>45494</v>
      </c>
      <c r="C30" s="11" t="str">
        <f t="shared" si="0"/>
        <v>日</v>
      </c>
      <c r="D30" s="12" t="s">
        <v>11</v>
      </c>
      <c r="E30" s="12" t="s">
        <v>11</v>
      </c>
      <c r="F30" s="13"/>
      <c r="G30" s="14"/>
    </row>
    <row r="31" spans="2:9" ht="18.75" customHeight="1">
      <c r="B31" s="10">
        <f t="shared" si="1"/>
        <v>45495</v>
      </c>
      <c r="C31" s="11" t="str">
        <f t="shared" si="0"/>
        <v>月</v>
      </c>
      <c r="D31" s="12"/>
      <c r="E31" s="12"/>
      <c r="F31" s="13"/>
      <c r="G31" s="14"/>
    </row>
    <row r="32" spans="2:9" ht="18.75" customHeight="1">
      <c r="B32" s="10">
        <f t="shared" si="1"/>
        <v>45496</v>
      </c>
      <c r="C32" s="11" t="str">
        <f t="shared" si="0"/>
        <v>火</v>
      </c>
      <c r="D32" s="12"/>
      <c r="E32" s="12"/>
      <c r="F32" s="13"/>
      <c r="G32" s="14"/>
    </row>
    <row r="33" spans="2:7" ht="18.75" customHeight="1">
      <c r="B33" s="10">
        <f t="shared" si="1"/>
        <v>45497</v>
      </c>
      <c r="C33" s="11" t="str">
        <f t="shared" si="0"/>
        <v>水</v>
      </c>
      <c r="D33" s="12"/>
      <c r="E33" s="12" t="s">
        <v>11</v>
      </c>
      <c r="F33" s="36" t="s">
        <v>32</v>
      </c>
      <c r="G33" s="14"/>
    </row>
    <row r="34" spans="2:7" ht="18.75" customHeight="1">
      <c r="B34" s="10">
        <f t="shared" si="1"/>
        <v>45498</v>
      </c>
      <c r="C34" s="11" t="str">
        <f t="shared" si="0"/>
        <v>木</v>
      </c>
      <c r="D34" s="12"/>
      <c r="E34" s="12"/>
      <c r="F34" s="13"/>
      <c r="G34" s="14"/>
    </row>
    <row r="35" spans="2:7" ht="18.75" customHeight="1">
      <c r="B35" s="10">
        <f t="shared" si="1"/>
        <v>45499</v>
      </c>
      <c r="C35" s="11" t="str">
        <f t="shared" si="0"/>
        <v>金</v>
      </c>
      <c r="D35" s="12"/>
      <c r="E35" s="12"/>
      <c r="F35" s="13"/>
      <c r="G35" s="14"/>
    </row>
    <row r="36" spans="2:7" ht="18.75" customHeight="1">
      <c r="B36" s="10">
        <f t="shared" si="1"/>
        <v>45500</v>
      </c>
      <c r="C36" s="11" t="str">
        <f t="shared" si="0"/>
        <v>土</v>
      </c>
      <c r="D36" s="12" t="s">
        <v>11</v>
      </c>
      <c r="E36" s="12" t="s">
        <v>11</v>
      </c>
      <c r="F36" s="13"/>
      <c r="G36" s="14"/>
    </row>
    <row r="37" spans="2:7" ht="18.75" customHeight="1">
      <c r="B37" s="10">
        <f t="shared" si="1"/>
        <v>45501</v>
      </c>
      <c r="C37" s="11" t="str">
        <f t="shared" si="0"/>
        <v>日</v>
      </c>
      <c r="D37" s="12" t="s">
        <v>11</v>
      </c>
      <c r="E37" s="12" t="s">
        <v>11</v>
      </c>
      <c r="F37" s="13" t="s">
        <v>29</v>
      </c>
      <c r="G37" s="14"/>
    </row>
    <row r="38" spans="2:7" ht="18.75" customHeight="1">
      <c r="B38" s="10">
        <f>IF(B37=EOMONTH($B$10,0),"",B37+1)</f>
        <v>45502</v>
      </c>
      <c r="C38" s="11" t="str">
        <f t="shared" si="0"/>
        <v>月</v>
      </c>
      <c r="D38" s="12"/>
      <c r="E38" s="12"/>
      <c r="F38" s="13"/>
      <c r="G38" s="14"/>
    </row>
    <row r="39" spans="2:7" ht="18.75" customHeight="1">
      <c r="B39" s="10">
        <f>IF(OR(B38="",B38=EOMONTH($B$10,0)),"",B38+1)</f>
        <v>45503</v>
      </c>
      <c r="C39" s="11" t="str">
        <f t="shared" si="0"/>
        <v>火</v>
      </c>
      <c r="D39" s="12"/>
      <c r="E39" s="12"/>
      <c r="F39" s="13"/>
      <c r="G39" s="14"/>
    </row>
    <row r="40" spans="2:7" ht="18.75" customHeight="1">
      <c r="B40" s="15">
        <f>IF(OR(B39="",B39=EOMONTH($B$10,0)),"",B39+1)</f>
        <v>45504</v>
      </c>
      <c r="C40" s="16" t="str">
        <f t="shared" si="0"/>
        <v>水</v>
      </c>
      <c r="D40" s="17"/>
      <c r="E40" s="17"/>
      <c r="F40" s="18"/>
      <c r="G40" s="14" t="str">
        <f>IF(ISERROR(VLOOKUP(B40,#REF!,3,0)),"",VLOOKUP(B40,#REF!,3,0))</f>
        <v/>
      </c>
    </row>
    <row r="41" spans="2:7" ht="18" customHeight="1">
      <c r="B41" s="19" t="s">
        <v>24</v>
      </c>
      <c r="C41" s="20"/>
      <c r="D41" s="21">
        <f>COUNTIF(D10:D40,"休")</f>
        <v>7</v>
      </c>
      <c r="E41" s="21">
        <f>COUNTIF(E10:E40,"休")+COUNTIF(E10:E40,"雨休")</f>
        <v>8</v>
      </c>
      <c r="F41" s="22"/>
    </row>
    <row r="42" spans="2:7">
      <c r="B42" s="20" t="s">
        <v>25</v>
      </c>
      <c r="C42" s="20"/>
      <c r="D42" s="21">
        <f>DAY(EOMONTH(L6,0))-COUNTIF(D10:D40,"ー")-COUNTIF(D10:D40,"夏休")-COUNTIF(D10:D40,"年末年始休")-COUNTIF(D10:D40,"工場製作")-COUNTIF(D10:D40,"その他休")</f>
        <v>24</v>
      </c>
      <c r="E42" s="21">
        <f>DAY(EOMONTH(L6,0))-COUNTIF(E10:E40,"ー")-COUNTIF(E10:E40,"夏休")-COUNTIF(E10:E40,"年末年始休")-COUNTIF(E10:E40,"工場製作")-COUNTIF(E10:E40,"その他休")</f>
        <v>24</v>
      </c>
    </row>
    <row r="43" spans="2:7">
      <c r="B43" t="s">
        <v>30</v>
      </c>
      <c r="D43" s="23">
        <f>D41/D42</f>
        <v>0.29166666666666669</v>
      </c>
      <c r="E43" s="23">
        <f>E41/E42</f>
        <v>0.33333333333333331</v>
      </c>
    </row>
  </sheetData>
  <phoneticPr fontId="9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</vt:lpstr>
      <vt:lpstr>記載例</vt:lpstr>
      <vt:lpstr>チェックリスト!Print_Area</vt:lpstr>
      <vt:lpstr>記載例!Print_Area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古谷 直樹</cp:lastModifiedBy>
  <cp:lastPrinted>2026-06-18T23:45:00Z</cp:lastPrinted>
  <dcterms:created xsi:type="dcterms:W3CDTF">2017-12-13T00:12:00Z</dcterms:created>
  <dcterms:modified xsi:type="dcterms:W3CDTF">2026-06-19T00:25:02Z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