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35 山武市▲\"/>
    </mc:Choice>
  </mc:AlternateContent>
  <xr:revisionPtr revIDLastSave="0" documentId="13_ncr:1_{2CDF63E0-BA65-410C-9F15-ABC316D1BB2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W34" i="10"/>
  <c r="BW35" i="10" s="1"/>
  <c r="BW36" i="10" s="1"/>
  <c r="BW37" i="10" s="1"/>
  <c r="BW38" i="10" s="1"/>
  <c r="BW39" i="10" s="1"/>
  <c r="BW40" i="10" s="1"/>
  <c r="BW41" i="10" s="1"/>
  <c r="BW42" i="10" s="1"/>
  <c r="BW43" i="10" s="1"/>
  <c r="BE34" i="10"/>
  <c r="C34" i="10"/>
  <c r="C35" i="10" s="1"/>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<sst xmlns="http://schemas.openxmlformats.org/spreadsheetml/2006/main" count="1137" uniqueCount="569">
  <si>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</si>
  <si>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</si>
  <si>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</si>
  <si>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</si>
  <si>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</si>
  <si>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</si>
  <si>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</si>
  <si>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</si>
  <si>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</si>
  <si>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</si>
  <si>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</si>
  <si>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</si>
  <si>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</si>
  <si>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</si>
  <si>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</si>
  <si>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</si>
  <si>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</si>
  <si>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</si>
  <si>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</si>
  <si>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</si>
  <si>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</si>
  <si>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</si>
  <si>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</si>
  <si>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</si>
  <si>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</si>
  <si>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</si>
  <si>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</si>
  <si>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</si>
  <si>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</si>
  <si>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</si>
  <si>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</si>
  <si>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</si>
  <si>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</si>
  <si>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</si>
  <si>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</si>
  <si>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</si>
  <si>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</si>
  <si>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</si>
  <si>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</si>
  <si>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</si>
  <si>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</si>
  <si>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</si>
  <si>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</si>
  <si>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</si>
  <si>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</si>
  <si>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</si>
  <si>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</si>
  <si>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</si>
  <si>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</si>
  <si>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</si>
  <si>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</si>
  <si>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</si>
  <si>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</si>
  <si>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</si>
  <si>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</si>
  <si>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</si>
  <si>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</si>
  <si>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</si>
  <si>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</si>
  <si>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</si>
  <si>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</si>
  <si>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</si>
  <si>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</si>
  <si>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</si>
  <si>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</si>
  <si>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</si>
  <si>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</si>
  <si>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</si>
  <si>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</si>
  <si>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</si>
  <si>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</si>
  <si>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</si>
  <si>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</si>
  <si>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</si>
  <si>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</si>
  <si>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</si>
  <si>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</si>
  <si>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</si>
  <si>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</si>
  <si>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</si>
  <si>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</si>
  <si>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</si>
  <si>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</si>
  <si>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</si>
  <si>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</si>
  <si>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</si>
  <si>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</si>
  <si>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</si>
  <si>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</si>
  <si>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</si>
  <si>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</si>
  <si>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</si>
  <si>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</si>
  <si>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</si>
  <si>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山武市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</si>
  <si>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</si>
  <si>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</si>
  <si>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</si>
  <si>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</si>
  <si>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</si>
  <si>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</si>
  <si>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</si>
  <si>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</si>
  <si>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</si>
  <si>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</si>
  <si>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</si>
  <si>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</si>
  <si>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</si>
  <si>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</si>
  <si>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</si>
  <si>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</si>
  <si>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</si>
  <si>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</si>
  <si>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</si>
  <si>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</si>
  <si>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</si>
  <si>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</si>
  <si>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</si>
  <si>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</si>
  <si>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</si>
  <si>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</si>
  <si>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</si>
  <si>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</si>
  <si>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</si>
  <si>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</si>
  <si>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</si>
  <si>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</si>
  <si>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</si>
  <si>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</si>
  <si>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</si>
  <si>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</si>
  <si>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</si>
  <si>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</si>
  <si>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</si>
  <si>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</si>
  <si>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</si>
  <si>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</si>
  <si>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</si>
  <si>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</si>
  <si>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</si>
  <si>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</si>
  <si>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</si>
  <si>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</si>
  <si>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</si>
  <si>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</si>
  <si>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</si>
  <si>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</si>
  <si>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</si>
  <si>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</si>
  <si>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</si>
  <si>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</si>
  <si>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</si>
  <si>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</si>
  <si>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</si>
  <si>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</si>
  <si>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</si>
  <si>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</si>
  <si>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</si>
  <si>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</si>
  <si>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</si>
  <si>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</si>
  <si>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</si>
  <si>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</si>
  <si>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</si>
  <si>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</si>
  <si>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</si>
  <si>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</si>
  <si>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</si>
  <si>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</si>
  <si>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</si>
  <si>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</si>
  <si>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</si>
  <si>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</si>
  <si>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</si>
  <si>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</si>
  <si>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</si>
  <si>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</si>
  <si>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</si>
  <si>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</si>
  <si>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</si>
  <si>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</si>
  <si>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</si>
  <si>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</si>
  <si>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</si>
  <si>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</si>
  <si>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</si>
  <si>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</si>
  <si>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</si>
  <si>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</si>
  <si>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</si>
  <si>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</si>
  <si>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</si>
  <si>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</si>
  <si>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</si>
  <si>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</si>
  <si>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</si>
  <si>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</si>
  <si>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</si>
  <si>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</si>
  <si>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</si>
  <si>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</si>
  <si>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</si>
  <si>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</si>
  <si>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千葉県山武市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</si>
  <si>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</si>
  <si>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</si>
  <si>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</si>
  <si>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</si>
  <si>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</si>
  <si>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</si>
  <si>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</si>
  <si>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</si>
  <si>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</si>
  <si>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</si>
  <si>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</si>
  <si>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</si>
  <si>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</si>
  <si>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</si>
  <si>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</si>
  <si>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</si>
  <si>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</si>
  <si>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</si>
  <si>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</si>
  <si>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</si>
  <si>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</si>
  <si>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</si>
  <si>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</si>
  <si>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</si>
  <si>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</si>
  <si>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</si>
  <si>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</si>
  <si>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</si>
  <si>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</si>
  <si>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</si>
  <si>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</si>
  <si>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</si>
  <si>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</si>
  <si>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</si>
  <si>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</si>
  <si>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</si>
  <si>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</si>
  <si>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</si>
  <si>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</si>
  <si>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</si>
  <si>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</si>
  <si>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</si>
  <si>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</si>
  <si>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</si>
  <si>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</si>
  <si>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</si>
  <si>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</si>
  <si>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</si>
  <si>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</si>
  <si>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</si>
  <si>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</si>
  <si>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</si>
  <si>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</si>
  <si>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</si>
  <si>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</si>
  <si>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</si>
  <si>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</si>
  <si>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</si>
  <si>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</si>
  <si>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</si>
  <si>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</si>
  <si>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</si>
  <si>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</si>
  <si>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</si>
  <si>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</si>
  <si>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</si>
  <si>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</si>
  <si>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</si>
  <si>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</si>
  <si>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</si>
  <si>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</si>
  <si>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</si>
  <si>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</si>
  <si>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</si>
  <si>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</si>
  <si>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</si>
  <si>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</si>
  <si>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</si>
  <si>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</si>
  <si>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</si>
  <si>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</si>
  <si>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</si>
  <si>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</si>
  <si>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</si>
  <si>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</si>
  <si>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</si>
  <si>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</si>
  <si>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</si>
  <si>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</si>
  <si>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</si>
  <si>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</si>
  <si>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</si>
  <si>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</si>
  <si>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</si>
  <si>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</si>
  <si>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</si>
  <si>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</si>
  <si>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</si>
  <si>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</si>
  <si>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</si>
  <si>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</si>
  <si>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</si>
  <si>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</si>
  <si>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</si>
  <si>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</si>
  <si>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</si>
  <si>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</si>
  <si>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</si>
  <si>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</si>
  <si>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</si>
  <si>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</si>
  <si>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</si>
  <si>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</si>
  <si>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</si>
  <si>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</si>
  <si>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</si>
  <si>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</si>
  <si>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</si>
  <si>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</si>
  <si>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</si>
  <si>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</si>
  <si>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</si>
  <si>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</si>
  <si>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</si>
  <si>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</si>
  <si>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</si>
  <si>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</si>
  <si>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</si>
  <si>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</si>
  <si>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</si>
  <si>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</si>
  <si>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</si>
  <si>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</si>
  <si>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</si>
  <si>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</si>
  <si>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</si>
  <si>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</si>
  <si>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</si>
  <si>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</si>
  <si>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</si>
  <si>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</si>
  <si>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</si>
  <si>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</si>
  <si>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</si>
  <si>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</si>
  <si>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</si>
  <si>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</si>
  <si>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</si>
  <si>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</si>
  <si>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</si>
  <si>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千葉県山武市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</si>
  <si>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</si>
  <si>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</si>
  <si>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</si>
  <si>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</si>
  <si>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</si>
  <si>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</si>
  <si>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</si>
  <si>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</si>
  <si>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</si>
  <si>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</si>
  <si>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</si>
  <si>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</si>
  <si>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</si>
  <si>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</si>
  <si>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</si>
  <si>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</si>
  <si>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</si>
  <si>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</si>
  <si>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</si>
  <si>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</si>
  <si>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山武市地方独立行政法人さんむ医療センター公債管理特別会計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</si>
  <si>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</si>
  <si>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</si>
  <si>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</si>
  <si>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</si>
  <si>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</si>
  <si>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</si>
  <si>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</si>
  <si>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</si>
  <si>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</si>
  <si>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</si>
  <si>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</si>
  <si>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</si>
  <si>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</si>
  <si>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山武市国民健康保険特別会計（事業勘定）</t>
    <phoneticPr fontId="5"/>
  </si>
  <si>
    <t>山武市国民健康保険特別会計（施設勘定）</t>
    <phoneticPr fontId="5"/>
  </si>
  <si>
    <t>山武市介護保険特別会計</t>
    <phoneticPr fontId="5"/>
  </si>
  <si>
    <t>山武市後期高齢者医療特別会計</t>
    <phoneticPr fontId="5"/>
  </si>
  <si>
    <t>山武市水道事業会計</t>
    <phoneticPr fontId="5"/>
  </si>
  <si>
    <t>法適用企業</t>
    <phoneticPr fontId="5"/>
  </si>
  <si>
    <t>山武市農業集落排水事業会計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</si>
  <si>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</si>
  <si>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</si>
  <si>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</si>
  <si>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</si>
  <si>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</si>
  <si>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</si>
  <si>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</si>
  <si>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</si>
  <si>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</si>
  <si>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</si>
  <si>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</si>
  <si>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</si>
  <si>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</si>
  <si>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</si>
  <si>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</si>
  <si>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</si>
  <si>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</si>
  <si>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</si>
  <si>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</si>
  <si>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</si>
  <si>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</si>
  <si>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</si>
  <si>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</si>
  <si>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</si>
  <si>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</si>
  <si>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</si>
  <si>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</si>
  <si>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</si>
  <si>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</si>
  <si>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</si>
  <si>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</si>
  <si>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</si>
  <si>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</si>
  <si>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</si>
  <si>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</si>
  <si>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</si>
  <si>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</si>
  <si>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</si>
  <si>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</si>
  <si>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</si>
  <si>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</si>
  <si>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</si>
  <si>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</si>
  <si>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</si>
  <si>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</si>
  <si>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</si>
  <si>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</si>
  <si>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</si>
  <si>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</si>
  <si>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</si>
  <si>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</si>
  <si>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</si>
  <si>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</si>
  <si>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</si>
  <si>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</si>
  <si>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</si>
  <si>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</si>
  <si>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</si>
  <si>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</si>
  <si>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</si>
  <si>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</si>
  <si>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</si>
  <si>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</si>
  <si>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</si>
  <si>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</si>
  <si>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</si>
  <si>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</si>
  <si>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</si>
  <si>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</si>
  <si>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</si>
  <si>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</si>
  <si>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</si>
  <si>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</si>
  <si>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</si>
  <si>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</si>
  <si>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</si>
  <si>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</si>
  <si>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</si>
  <si>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</si>
  <si>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</si>
  <si>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</si>
  <si>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</si>
  <si>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</si>
  <si>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</si>
  <si>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</si>
  <si>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</si>
  <si>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</si>
  <si>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</si>
  <si>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</si>
  <si>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</si>
  <si>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</si>
  <si>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</si>
  <si>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</si>
  <si>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</si>
  <si>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</si>
  <si>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</si>
  <si>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</si>
  <si>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</si>
  <si>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</si>
  <si>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</si>
  <si>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</si>
  <si>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</si>
  <si>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</si>
  <si>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</si>
  <si>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</si>
  <si>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</si>
  <si>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</si>
  <si>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</si>
  <si>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</si>
  <si>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</si>
  <si>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</si>
  <si>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</si>
  <si>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</si>
  <si>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</si>
  <si>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</si>
  <si>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</si>
  <si>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</si>
  <si>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</si>
  <si>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</si>
  <si>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</si>
  <si>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</si>
  <si>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</si>
  <si>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</si>
  <si>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</si>
  <si>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</si>
  <si>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</si>
  <si>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</si>
  <si>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</si>
  <si>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</si>
  <si>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</si>
  <si>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</si>
  <si>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</si>
  <si>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</si>
  <si>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</si>
  <si>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</si>
  <si>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1.47</t>
  </si>
  <si>
    <t>▲ 2.26</t>
  </si>
  <si>
    <t>▲ 6.92</t>
  </si>
  <si>
    <t>▲ 5.44</t>
  </si>
  <si>
    <t>▲ 5.49</t>
  </si>
  <si>
    <t>一般会計</t>
  </si>
  <si>
    <t>山武市水道事業会計</t>
  </si>
  <si>
    <t>山武市介護保険特別会計</t>
  </si>
  <si>
    <t>山武市国民健康保険特別会計（事業勘定）</t>
  </si>
  <si>
    <t>山武市後期高齢者医療特別会計</t>
  </si>
  <si>
    <t>山武市国民健康保険特別会計（施設勘定）</t>
  </si>
  <si>
    <t>山武市農業集落排水事業会計</t>
  </si>
  <si>
    <t>山武市地方独立行政法人さんむ医療センター公債管理特別会計</t>
  </si>
  <si>
    <t>その他会計（赤字）</t>
  </si>
  <si>
    <t>その他会計（黒字）</t>
  </si>
  <si>
    <t>R02</t>
    <phoneticPr fontId="5"/>
  </si>
  <si>
    <t>R03</t>
    <phoneticPr fontId="5"/>
  </si>
  <si>
    <t>R04</t>
    <phoneticPr fontId="5"/>
  </si>
  <si>
    <t>R05</t>
    <phoneticPr fontId="5"/>
  </si>
  <si>
    <t>R06</t>
    <phoneticPr fontId="5"/>
  </si>
  <si>
    <t>-</t>
    <phoneticPr fontId="2"/>
  </si>
  <si>
    <t>山武郡市広域行政組合</t>
  </si>
  <si>
    <t>九十九里地域水道企業団</t>
  </si>
  <si>
    <t>山武郡市環境衛生組合</t>
    <rPh sb="4" eb="10">
      <t>カンキョウエイセイクミアイ</t>
    </rPh>
    <phoneticPr fontId="10"/>
  </si>
  <si>
    <t>山武郡市広域水道企業団</t>
  </si>
  <si>
    <t>東金市外三市町清掃組合</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</si>
  <si>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</si>
  <si>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</si>
  <si>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</si>
  <si>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</si>
  <si>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</si>
  <si>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</si>
  <si>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地方独立行政法人さんむ医療センター</t>
  </si>
  <si>
    <t>地域振興基金</t>
    <rPh sb="0" eb="2">
      <t>チイキ</t>
    </rPh>
    <rPh sb="2" eb="4">
      <t>シンコウ</t>
    </rPh>
    <rPh sb="4" eb="6">
      <t>キキン</t>
    </rPh>
    <phoneticPr fontId="2"/>
  </si>
  <si>
    <t>公共施設整備基金</t>
    <rPh sb="0" eb="4">
      <t>コウキョウシセツ</t>
    </rPh>
    <rPh sb="4" eb="6">
      <t>セイビ</t>
    </rPh>
    <rPh sb="6" eb="8">
      <t>キキン</t>
    </rPh>
    <phoneticPr fontId="5"/>
  </si>
  <si>
    <t>庁舎建設基金</t>
    <rPh sb="0" eb="4">
      <t>チョウシャケンセツ</t>
    </rPh>
    <rPh sb="4" eb="6">
      <t>キキン</t>
    </rPh>
    <phoneticPr fontId="2"/>
  </si>
  <si>
    <t>福祉基金</t>
    <rPh sb="0" eb="2">
      <t>フクシ</t>
    </rPh>
    <rPh sb="2" eb="4">
      <t>キキン</t>
    </rPh>
    <phoneticPr fontId="2"/>
  </si>
  <si>
    <t>学校教育振興基金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</si>
</sst>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DFA-4E79-8EBD-B050694FB8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96849</c:v>
                </c:pt>
                <c:pt idx="1">
                  <c:v>81897</c:v>
                </c:pt>
                <c:pt idx="2">
                  <c:v>74424</c:v>
                </c:pt>
                <c:pt idx="3">
                  <c:v>49644</c:v>
                </c:pt>
                <c:pt idx="4">
                  <c:v>69005</c:v>
                </c:pt>
              </c:numCache>
            </c:numRef>
          </c:val>
          <c:smooth val="0"/>
          <c:extLst>
            <c:ext xmlns:c16="http://schemas.microsoft.com/office/drawing/2014/chart" uri="{C3380CC4-5D6E-409C-BE32-E72D297353CC}">
              <c16:uniqueId val="{00000001-1DFA-4E79-8EBD-B050694FB8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6.41</c:v>
                </c:pt>
                <c:pt idx="1">
                  <c:v>7.92</c:v>
                </c:pt>
                <c:pt idx="2">
                  <c:v>5.24</c:v>
                </c:pt>
                <c:pt idx="3">
                  <c:v>6.64</c:v>
                </c:pt>
                <c:pt idx="4">
                  <c:v>8.33</c:v>
                </c:pt>
              </c:numCache>
            </c:numRef>
          </c:val>
          <c:extLst>
            <c:ext xmlns:c16="http://schemas.microsoft.com/office/drawing/2014/chart" uri="{C3380CC4-5D6E-409C-BE32-E72D297353CC}">
              <c16:uniqueId val="{00000000-28BE-4870-A093-90CC407C48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41.65</c:v>
                </c:pt>
                <c:pt idx="1">
                  <c:v>39.409999999999997</c:v>
                </c:pt>
                <c:pt idx="2">
                  <c:v>41.09</c:v>
                </c:pt>
                <c:pt idx="3">
                  <c:v>36.14</c:v>
                </c:pt>
                <c:pt idx="4">
                  <c:v>31.48</c:v>
                </c:pt>
              </c:numCache>
            </c:numRef>
          </c:val>
          <c:extLst>
            <c:ext xmlns:c16="http://schemas.microsoft.com/office/drawing/2014/chart" uri="{C3380CC4-5D6E-409C-BE32-E72D297353CC}">
              <c16:uniqueId val="{00000001-28BE-4870-A093-90CC407C48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-1.47</c:v>
                </c:pt>
                <c:pt idx="1">
                  <c:v>-2.2599999999999998</c:v>
                </c:pt>
                <c:pt idx="2">
                  <c:v>-6.92</c:v>
                </c:pt>
                <c:pt idx="3">
                  <c:v>-5.44</c:v>
                </c:pt>
                <c:pt idx="4">
                  <c:v>-5.49</c:v>
                </c:pt>
              </c:numCache>
            </c:numRef>
          </c:val>
          <c:smooth val="0"/>
          <c:extLst>
            <c:ext xmlns:c16="http://schemas.microsoft.com/office/drawing/2014/chart" uri="{C3380CC4-5D6E-409C-BE32-E72D297353CC}">
              <c16:uniqueId val="{00000002-28BE-4870-A093-90CC407C48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0.01</c:v>
                </c:pt>
                <c:pt idx="4">
                  <c:v>#N/A</c:v>
                </c:pt>
                <c:pt idx="5">
                  <c:v>0.02</c:v>
                </c:pt>
                <c:pt idx="6">
                  <c:v>#N/A</c:v>
                </c:pt>
                <c:pt idx="7">
                  <c:v>7.0000000000000007E-2</c:v>
                </c:pt>
                <c:pt idx="8">
                  <c:v>0</c:v>
                </c:pt>
                <c:pt idx="9">
                  <c:v>0</c:v>
                </c:pt>
              </c:numCache>
            </c:numRef>
          </c:val>
          <c:extLst>
            <c:ext xmlns:c16="http://schemas.microsoft.com/office/drawing/2014/chart" uri="{C3380CC4-5D6E-409C-BE32-E72D297353CC}">
              <c16:uniqueId val="{00000000-7C09-4EAA-A09A-70AC9BD84E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09-4EAA-A09A-70AC9BD84EF5}"/>
            </c:ext>
          </c:extLst>
        </c:ser>
        <c:ser>
          <c:idx val="2"/>
          <c:order val="2"/>
          <c:tx>
            <c:strRef>
              <c:f>データシート!$A$29</c:f>
              <c:strCache>
                <c:ptCount val="1"/>
                <c:pt idx="0">
                  <c:v>山武市地方独立行政法人さんむ医療センター公債管理特別会計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C09-4EAA-A09A-70AC9BD84EF5}"/>
            </c:ext>
          </c:extLst>
        </c:ser>
        <c:ser>
          <c:idx val="3"/>
          <c:order val="3"/>
          <c:tx>
            <c:strRef>
              <c:f>データシート!$A$30</c:f>
              <c:strCache>
                <c:ptCount val="1"/>
                <c:pt idx="0">
                  <c:v>山武市農業集落排水事業会計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3-7C09-4EAA-A09A-70AC9BD84EF5}"/>
            </c:ext>
          </c:extLst>
        </c:ser>
        <c:ser>
          <c:idx val="4"/>
          <c:order val="4"/>
          <c:tx>
            <c:strRef>
              <c:f>データシート!$A$31</c:f>
              <c:strCache>
                <c:ptCount val="1"/>
                <c:pt idx="0">
                  <c:v>山武市国民健康保険特別会計（施設勘定）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0.05</c:v>
                </c:pt>
                <c:pt idx="4">
                  <c:v>#N/A</c:v>
                </c:pt>
                <c:pt idx="5">
                  <c:v>0.06</c:v>
                </c:pt>
                <c:pt idx="6">
                  <c:v>#N/A</c:v>
                </c:pt>
                <c:pt idx="7">
                  <c:v>7.0000000000000007E-2</c:v>
                </c:pt>
                <c:pt idx="8">
                  <c:v>#N/A</c:v>
                </c:pt>
                <c:pt idx="9">
                  <c:v>0.03</c:v>
                </c:pt>
              </c:numCache>
            </c:numRef>
          </c:val>
          <c:extLst>
            <c:ext xmlns:c16="http://schemas.microsoft.com/office/drawing/2014/chart" uri="{C3380CC4-5D6E-409C-BE32-E72D297353CC}">
              <c16:uniqueId val="{00000004-7C09-4EAA-A09A-70AC9BD84EF5}"/>
            </c:ext>
          </c:extLst>
        </c:ser>
        <c:ser>
          <c:idx val="5"/>
          <c:order val="5"/>
          <c:tx>
            <c:strRef>
              <c:f>データシート!$A$32</c:f>
              <c:strCache>
                <c:ptCount val="1"/>
                <c:pt idx="0">
                  <c:v>山武市後期高齢者医療特別会計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0.05</c:v>
                </c:pt>
                <c:pt idx="6">
                  <c:v>#N/A</c:v>
                </c:pt>
                <c:pt idx="7">
                  <c:v>0.01</c:v>
                </c:pt>
                <c:pt idx="8">
                  <c:v>#N/A</c:v>
                </c:pt>
                <c:pt idx="9">
                  <c:v>0.13</c:v>
                </c:pt>
              </c:numCache>
            </c:numRef>
          </c:val>
          <c:extLst>
            <c:ext xmlns:c16="http://schemas.microsoft.com/office/drawing/2014/chart" uri="{C3380CC4-5D6E-409C-BE32-E72D297353CC}">
              <c16:uniqueId val="{00000005-7C09-4EAA-A09A-70AC9BD84EF5}"/>
            </c:ext>
          </c:extLst>
        </c:ser>
        <c:ser>
          <c:idx val="6"/>
          <c:order val="6"/>
          <c:tx>
            <c:strRef>
              <c:f>データシート!$A$33</c:f>
              <c:strCache>
                <c:ptCount val="1"/>
                <c:pt idx="0">
                  <c:v>山武市国民健康保険特別会計（事業勘定）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0.93</c:v>
                </c:pt>
                <c:pt idx="2">
                  <c:v>#N/A</c:v>
                </c:pt>
                <c:pt idx="3">
                  <c:v>0.6</c:v>
                </c:pt>
                <c:pt idx="4">
                  <c:v>#N/A</c:v>
                </c:pt>
                <c:pt idx="5">
                  <c:v>0.22</c:v>
                </c:pt>
                <c:pt idx="6">
                  <c:v>#N/A</c:v>
                </c:pt>
                <c:pt idx="7">
                  <c:v>0.17</c:v>
                </c:pt>
                <c:pt idx="8">
                  <c:v>#N/A</c:v>
                </c:pt>
                <c:pt idx="9">
                  <c:v>0.17</c:v>
                </c:pt>
              </c:numCache>
            </c:numRef>
          </c:val>
          <c:extLst>
            <c:ext xmlns:c16="http://schemas.microsoft.com/office/drawing/2014/chart" uri="{C3380CC4-5D6E-409C-BE32-E72D297353CC}">
              <c16:uniqueId val="{00000006-7C09-4EAA-A09A-70AC9BD84EF5}"/>
            </c:ext>
          </c:extLst>
        </c:ser>
        <c:ser>
          <c:idx val="7"/>
          <c:order val="7"/>
          <c:tx>
            <c:strRef>
              <c:f>データシート!$A$34</c:f>
              <c:strCache>
                <c:ptCount val="1"/>
                <c:pt idx="0">
                  <c:v>山武市介護保険特別会計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0.71</c:v>
                </c:pt>
                <c:pt idx="2">
                  <c:v>#N/A</c:v>
                </c:pt>
                <c:pt idx="3">
                  <c:v>0.4</c:v>
                </c:pt>
                <c:pt idx="4">
                  <c:v>#N/A</c:v>
                </c:pt>
                <c:pt idx="5">
                  <c:v>0.32</c:v>
                </c:pt>
                <c:pt idx="6">
                  <c:v>#N/A</c:v>
                </c:pt>
                <c:pt idx="7">
                  <c:v>0.45</c:v>
                </c:pt>
                <c:pt idx="8">
                  <c:v>#N/A</c:v>
                </c:pt>
                <c:pt idx="9">
                  <c:v>0.63</c:v>
                </c:pt>
              </c:numCache>
            </c:numRef>
          </c:val>
          <c:extLst>
            <c:ext xmlns:c16="http://schemas.microsoft.com/office/drawing/2014/chart" uri="{C3380CC4-5D6E-409C-BE32-E72D297353CC}">
              <c16:uniqueId val="{00000007-7C09-4EAA-A09A-70AC9BD84EF5}"/>
            </c:ext>
          </c:extLst>
        </c:ser>
        <c:ser>
          <c:idx val="8"/>
          <c:order val="8"/>
          <c:tx>
            <c:strRef>
              <c:f>データシート!$A$35</c:f>
              <c:strCache>
                <c:ptCount val="1"/>
                <c:pt idx="0">
                  <c:v>山武市水道事業会計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9.4700000000000006</c:v>
                </c:pt>
                <c:pt idx="2">
                  <c:v>#N/A</c:v>
                </c:pt>
                <c:pt idx="3">
                  <c:v>8.7200000000000006</c:v>
                </c:pt>
                <c:pt idx="4">
                  <c:v>#N/A</c:v>
                </c:pt>
                <c:pt idx="5">
                  <c:v>8.44</c:v>
                </c:pt>
                <c:pt idx="6">
                  <c:v>#N/A</c:v>
                </c:pt>
                <c:pt idx="7">
                  <c:v>7.66</c:v>
                </c:pt>
                <c:pt idx="8">
                  <c:v>#N/A</c:v>
                </c:pt>
                <c:pt idx="9">
                  <c:v>6.84</c:v>
                </c:pt>
              </c:numCache>
            </c:numRef>
          </c:val>
          <c:extLst>
            <c:ext xmlns:c16="http://schemas.microsoft.com/office/drawing/2014/chart" uri="{C3380CC4-5D6E-409C-BE32-E72D297353CC}">
              <c16:uniqueId val="{00000008-7C09-4EAA-A09A-70AC9BD84E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6.41</c:v>
                </c:pt>
                <c:pt idx="2">
                  <c:v>#N/A</c:v>
                </c:pt>
                <c:pt idx="3">
                  <c:v>7.92</c:v>
                </c:pt>
                <c:pt idx="4">
                  <c:v>#N/A</c:v>
                </c:pt>
                <c:pt idx="5">
                  <c:v>5.23</c:v>
                </c:pt>
                <c:pt idx="6">
                  <c:v>#N/A</c:v>
                </c:pt>
                <c:pt idx="7">
                  <c:v>6.63</c:v>
                </c:pt>
                <c:pt idx="8">
                  <c:v>#N/A</c:v>
                </c:pt>
                <c:pt idx="9">
                  <c:v>8.33</c:v>
                </c:pt>
              </c:numCache>
            </c:numRef>
          </c:val>
          <c:extLst>
            <c:ext xmlns:c16="http://schemas.microsoft.com/office/drawing/2014/chart" uri="{C3380CC4-5D6E-409C-BE32-E72D297353CC}">
              <c16:uniqueId val="{00000009-7C09-4EAA-A09A-70AC9BD84E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1927</c:v>
                </c:pt>
                <c:pt idx="5">
                  <c:v>2042</c:v>
                </c:pt>
                <c:pt idx="8">
                  <c:v>2062</c:v>
                </c:pt>
                <c:pt idx="11">
                  <c:v>2107</c:v>
                </c:pt>
                <c:pt idx="14">
                  <c:v>2288</c:v>
                </c:pt>
              </c:numCache>
            </c:numRef>
          </c:val>
          <c:extLst>
            <c:ext xmlns:c16="http://schemas.microsoft.com/office/drawing/2014/chart" uri="{C3380CC4-5D6E-409C-BE32-E72D297353CC}">
              <c16:uniqueId val="{00000000-8DE5-44E5-8E46-0DF3AA7A1E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E5-44E5-8E46-0DF3AA7A1E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E5-44E5-8E46-0DF3AA7A1E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114</c:v>
                </c:pt>
                <c:pt idx="3">
                  <c:v>106</c:v>
                </c:pt>
                <c:pt idx="6">
                  <c:v>120</c:v>
                </c:pt>
                <c:pt idx="9">
                  <c:v>110</c:v>
                </c:pt>
                <c:pt idx="12">
                  <c:v>88</c:v>
                </c:pt>
              </c:numCache>
            </c:numRef>
          </c:val>
          <c:extLst>
            <c:ext xmlns:c16="http://schemas.microsoft.com/office/drawing/2014/chart" uri="{C3380CC4-5D6E-409C-BE32-E72D297353CC}">
              <c16:uniqueId val="{00000003-8DE5-44E5-8E46-0DF3AA7A1E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267</c:v>
                </c:pt>
                <c:pt idx="3">
                  <c:v>266</c:v>
                </c:pt>
                <c:pt idx="6">
                  <c:v>258</c:v>
                </c:pt>
                <c:pt idx="9">
                  <c:v>258</c:v>
                </c:pt>
                <c:pt idx="12">
                  <c:v>253</c:v>
                </c:pt>
              </c:numCache>
            </c:numRef>
          </c:val>
          <c:extLst>
            <c:ext xmlns:c16="http://schemas.microsoft.com/office/drawing/2014/chart" uri="{C3380CC4-5D6E-409C-BE32-E72D297353CC}">
              <c16:uniqueId val="{00000004-8DE5-44E5-8E46-0DF3AA7A1E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E5-44E5-8E46-0DF3AA7A1E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E5-44E5-8E46-0DF3AA7A1E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2344</c:v>
                </c:pt>
                <c:pt idx="3">
                  <c:v>2269</c:v>
                </c:pt>
                <c:pt idx="6">
                  <c:v>2432</c:v>
                </c:pt>
                <c:pt idx="9">
                  <c:v>2656</c:v>
                </c:pt>
                <c:pt idx="12">
                  <c:v>2935</c:v>
                </c:pt>
              </c:numCache>
            </c:numRef>
          </c:val>
          <c:extLst>
            <c:ext xmlns:c16="http://schemas.microsoft.com/office/drawing/2014/chart" uri="{C3380CC4-5D6E-409C-BE32-E72D297353CC}">
              <c16:uniqueId val="{00000007-8DE5-44E5-8E46-0DF3AA7A1E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798</c:v>
                </c:pt>
                <c:pt idx="2">
                  <c:v>#N/A</c:v>
                </c:pt>
                <c:pt idx="3">
                  <c:v>#N/A</c:v>
                </c:pt>
                <c:pt idx="4">
                  <c:v>599</c:v>
                </c:pt>
                <c:pt idx="5">
                  <c:v>#N/A</c:v>
                </c:pt>
                <c:pt idx="6">
                  <c:v>#N/A</c:v>
                </c:pt>
                <c:pt idx="7">
                  <c:v>748</c:v>
                </c:pt>
                <c:pt idx="8">
                  <c:v>#N/A</c:v>
                </c:pt>
                <c:pt idx="9">
                  <c:v>#N/A</c:v>
                </c:pt>
                <c:pt idx="10">
                  <c:v>917</c:v>
                </c:pt>
                <c:pt idx="11">
                  <c:v>#N/A</c:v>
                </c:pt>
                <c:pt idx="12">
                  <c:v>#N/A</c:v>
                </c:pt>
                <c:pt idx="13">
                  <c:v>988</c:v>
                </c:pt>
                <c:pt idx="14">
                  <c:v>#N/A</c:v>
                </c:pt>
              </c:numCache>
            </c:numRef>
          </c:val>
          <c:smooth val="0"/>
          <c:extLst>
            <c:ext xmlns:c16="http://schemas.microsoft.com/office/drawing/2014/chart" uri="{C3380CC4-5D6E-409C-BE32-E72D297353CC}">
              <c16:uniqueId val="{00000008-8DE5-44E5-8E46-0DF3AA7A1E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19352</c:v>
                </c:pt>
                <c:pt idx="5">
                  <c:v>19531</c:v>
                </c:pt>
                <c:pt idx="8">
                  <c:v>19952</c:v>
                </c:pt>
                <c:pt idx="11">
                  <c:v>21458</c:v>
                </c:pt>
                <c:pt idx="14">
                  <c:v>20486</c:v>
                </c:pt>
              </c:numCache>
            </c:numRef>
          </c:val>
          <c:extLst>
            <c:ext xmlns:c16="http://schemas.microsoft.com/office/drawing/2014/chart" uri="{C3380CC4-5D6E-409C-BE32-E72D297353CC}">
              <c16:uniqueId val="{00000000-3681-4B72-A06D-B00C1A3279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268</c:v>
                </c:pt>
                <c:pt idx="5">
                  <c:v>314</c:v>
                </c:pt>
                <c:pt idx="8">
                  <c:v>1246</c:v>
                </c:pt>
                <c:pt idx="11">
                  <c:v>2021</c:v>
                </c:pt>
                <c:pt idx="14">
                  <c:v>5384</c:v>
                </c:pt>
              </c:numCache>
            </c:numRef>
          </c:val>
          <c:extLst>
            <c:ext xmlns:c16="http://schemas.microsoft.com/office/drawing/2014/chart" uri="{C3380CC4-5D6E-409C-BE32-E72D297353CC}">
              <c16:uniqueId val="{00000001-3681-4B72-A06D-B00C1A3279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15611</c:v>
                </c:pt>
                <c:pt idx="5">
                  <c:v>16450</c:v>
                </c:pt>
                <c:pt idx="8">
                  <c:v>16969</c:v>
                </c:pt>
                <c:pt idx="11">
                  <c:v>16033</c:v>
                </c:pt>
                <c:pt idx="14">
                  <c:v>15598</c:v>
                </c:pt>
              </c:numCache>
            </c:numRef>
          </c:val>
          <c:extLst>
            <c:ext xmlns:c16="http://schemas.microsoft.com/office/drawing/2014/chart" uri="{C3380CC4-5D6E-409C-BE32-E72D297353CC}">
              <c16:uniqueId val="{00000002-3681-4B72-A06D-B00C1A3279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81-4B72-A06D-B00C1A3279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81-4B72-A06D-B00C1A3279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81-4B72-A06D-B00C1A3279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3328</c:v>
                </c:pt>
                <c:pt idx="3">
                  <c:v>2990</c:v>
                </c:pt>
                <c:pt idx="6">
                  <c:v>2745</c:v>
                </c:pt>
                <c:pt idx="9">
                  <c:v>2597</c:v>
                </c:pt>
                <c:pt idx="12">
                  <c:v>2509</c:v>
                </c:pt>
              </c:numCache>
            </c:numRef>
          </c:val>
          <c:extLst>
            <c:ext xmlns:c16="http://schemas.microsoft.com/office/drawing/2014/chart" uri="{C3380CC4-5D6E-409C-BE32-E72D297353CC}">
              <c16:uniqueId val="{00000006-3681-4B72-A06D-B00C1A3279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862</c:v>
                </c:pt>
                <c:pt idx="3">
                  <c:v>927</c:v>
                </c:pt>
                <c:pt idx="6">
                  <c:v>927</c:v>
                </c:pt>
                <c:pt idx="9">
                  <c:v>830</c:v>
                </c:pt>
                <c:pt idx="12">
                  <c:v>834</c:v>
                </c:pt>
              </c:numCache>
            </c:numRef>
          </c:val>
          <c:extLst>
            <c:ext xmlns:c16="http://schemas.microsoft.com/office/drawing/2014/chart" uri="{C3380CC4-5D6E-409C-BE32-E72D297353CC}">
              <c16:uniqueId val="{00000007-3681-4B72-A06D-B00C1A3279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4107</c:v>
                </c:pt>
                <c:pt idx="3">
                  <c:v>3777</c:v>
                </c:pt>
                <c:pt idx="6">
                  <c:v>3448</c:v>
                </c:pt>
                <c:pt idx="9">
                  <c:v>3138</c:v>
                </c:pt>
                <c:pt idx="12">
                  <c:v>2756</c:v>
                </c:pt>
              </c:numCache>
            </c:numRef>
          </c:val>
          <c:extLst>
            <c:ext xmlns:c16="http://schemas.microsoft.com/office/drawing/2014/chart" uri="{C3380CC4-5D6E-409C-BE32-E72D297353CC}">
              <c16:uniqueId val="{00000008-3681-4B72-A06D-B00C1A3279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81-4B72-A06D-B00C1A3279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20452</c:v>
                </c:pt>
                <c:pt idx="3">
                  <c:v>21762</c:v>
                </c:pt>
                <c:pt idx="6">
                  <c:v>23626</c:v>
                </c:pt>
                <c:pt idx="9">
                  <c:v>23657</c:v>
                </c:pt>
                <c:pt idx="12">
                  <c:v>29625</c:v>
                </c:pt>
              </c:numCache>
            </c:numRef>
          </c:val>
          <c:extLst>
            <c:ext xmlns:c16="http://schemas.microsoft.com/office/drawing/2014/chart" uri="{C3380CC4-5D6E-409C-BE32-E72D297353CC}">
              <c16:uniqueId val="{0000000A-3681-4B72-A06D-B00C1A3279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81-4B72-A06D-B00C1A3279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5835</c:v>
                </c:pt>
                <c:pt idx="1">
                  <c:v>5216</c:v>
                </c:pt>
                <c:pt idx="2">
                  <c:v>4637</c:v>
                </c:pt>
              </c:numCache>
            </c:numRef>
          </c:val>
          <c:extLst>
            <c:ext xmlns:c16="http://schemas.microsoft.com/office/drawing/2014/chart" uri="{C3380CC4-5D6E-409C-BE32-E72D297353CC}">
              <c16:uniqueId val="{00000000-2925-49DF-98EB-0B0D2BD473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3752</c:v>
                </c:pt>
                <c:pt idx="1">
                  <c:v>3835</c:v>
                </c:pt>
                <c:pt idx="2">
                  <c:v>3850</c:v>
                </c:pt>
              </c:numCache>
            </c:numRef>
          </c:val>
          <c:extLst>
            <c:ext xmlns:c16="http://schemas.microsoft.com/office/drawing/2014/chart" uri="{C3380CC4-5D6E-409C-BE32-E72D297353CC}">
              <c16:uniqueId val="{00000001-2925-49DF-98EB-0B0D2BD473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8220</c:v>
                </c:pt>
                <c:pt idx="1">
                  <c:v>8025</c:v>
                </c:pt>
                <c:pt idx="2">
                  <c:v>8310</c:v>
                </c:pt>
              </c:numCache>
            </c:numRef>
          </c:val>
          <c:extLst>
            <c:ext xmlns:c16="http://schemas.microsoft.com/office/drawing/2014/chart" uri="{C3380CC4-5D6E-409C-BE32-E72D297353CC}">
              <c16:uniqueId val="{00000002-2925-49DF-98EB-0B0D2BD473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さんむ医療センター建替整備事業などの大規模事業の償還開始により元利償還金が大幅に増加したため、令和６年度の実質公債費比率は前年度の</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今後も学校給食センター建替整備事業等の償還開始や中学校建設に係る地方債借入が予定されていることから、元利償還金が増加していくことが見込まれる。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当市では、経常費用の平準化を図るため、満期一括償還方式ではなく、定時償還方式を選択している。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さんむ医療センター建替整備の借り入れを行ったため、前年度に引き続き、地方債現在高は増加した。なお、財政調整基金等の充当可能な財源等が将来負担額を上回っているため、平成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年度以降、将来負担比率はマイナスとなっている。</a:t>
          </a:r>
        </a:p>
        <a:p>
          <a:r>
            <a:rPr kumimoji="1" lang="ja-JP" altLang="en-US" sz="1400">
              <a:latin typeface="ＭＳ ゴシック" pitchFamily="49" charset="-128"/>
              <a:ea typeface="ＭＳ ゴシック" pitchFamily="49" charset="-128"/>
            </a:rPr>
            <a:t>　今後、人口減少に伴う税収の減少など財政運営を取り巻く状況は厳しくなり、公共施設の修繕等により、財政調整基金等の取り崩し額が増加することが見込まれるため、適正な地方債の発行等により財政健全化を図り後年度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千葉県山武市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・歳入不足額の補てんのため財政調整基金を取崩したことや、施設の老朽化に伴う改修工事等の財源とするため公共施設整備基金及び教育施設整備基金を取崩したことなどにより、前年度よりも減少した。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・今後も施設の老朽化による資金需要の増加などにより基金の取崩額増加が見込まれるため、必要に応じて積立てを行っていく。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・地域振興基金：市民の連帯の強化及び地域振興を推進する事業の財源とする。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・庁舎建設基金：本庁舎の老朽化に伴う建替工事の財源とする。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・学校教育振興基金：小中学校の学校教育の振興を図る事業の財源とする。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・公共施設整備基金：公共施設の老朽化に伴う改修工事の財源とするために取崩しを行ったことによる減少。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・学校教育振興基金：令和７年度執行予定の小中学校の情報機器（一人一台端末）更新の財源として積立を行ったことによる増加。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・公共施設整備基金：公共施設の老朽化による修繕・改修に係る経費の増加に伴う取崩額の増加が見込まれるため、必要に応じて積立を行う。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・学校教育振興基金：５年に１度の頻度で小中学校情報機器（一人一台端末）の更新が発生する見込みであるため、定期的に積立を行う。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・歳入不足額の補てんのため取崩額は増加した。また、歳計剰余金の積立額も増加したものの、取崩額を下回ったため、残高は前年度比で減少している。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・人口減少に伴う税収の減少等により財政運営を取り巻く状況は厳しくなるなか、老朽化した施設の修繕等により、取崩額の増加が見込まれるため、財政調整基金の残高は標準財政規模の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億円）の適正規模を維持するように努める。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・さんむ医療センター建替整備に係る地方債の償還に充てるため取崩を行ったものの、今後の公債費負担増に備え積立を行ったため、前年度より増加となった。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・今後もさんむ医療センター建替整備に係る地方債の償還に充てるため、年間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億円程度の取崩を実施していく。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47,745
45,641
146.77
34,543,248
32,914,452
1,227,216
14,731,646
29,625,391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前年度と同値であり、類似団体内平均値を</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市内に中心となる産業がないため財政基盤が弱く、また、生産年齢人口の減少に伴う市税の減少が今後も見込まれるため、引き続き総合計画に基づき、歳出の見直しや自主財源の確保等の計画的・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27940</xdr:rowOff>
    </xdr:from>
    <xdr:to>
      <xdr:col>23</xdr:col>
      <xdr:colOff>133350</xdr:colOff>
      <xdr:row>41</xdr:row>
      <xdr:rowOff>27940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57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27940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151130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165117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148590</xdr:rowOff>
    </xdr:from>
    <xdr:to>
      <xdr:col>19</xdr:col>
      <xdr:colOff>184150</xdr:colOff>
      <xdr:row>41</xdr:row>
      <xdr:rowOff>78740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40657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全国平均値及び千葉県平均値を下回ったが、類似団体内平均値は上回った。</a:t>
          </a:r>
        </a:p>
        <a:p>
          <a:r>
            <a:rPr kumimoji="1" lang="ja-JP" altLang="en-US" sz="1100">
              <a:latin typeface="ＭＳ Ｐゴシック" panose="020B0600070205080204" pitchFamily="50" charset="-128"/>
              <a:ea typeface="ＭＳ Ｐゴシック" panose="020B0600070205080204" pitchFamily="50" charset="-128"/>
            </a:rPr>
            <a:t>　建替え整備事業の進捗に伴う地方独立行政法人さんむ医療センター運営費負担金の増額や、人件費上昇に伴う広域行政組合（消防）負担金の増額などにより経常経費が増加したものの、地方交付税や地方消費税交付金が増額したことにより経常一般財源が増加し、全体として前年度の数値から</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引き続き総合計画や行財政改革アクションプランに基づき、人件費や物件費等の経常経費の抑制並びに自主財源の確保等の計画的・効率的な行政運営に努める。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115026</xdr:rowOff>
    </xdr:from>
    <xdr:to>
      <xdr:col>23</xdr:col>
      <xdr:colOff>133350</xdr:colOff>
      <xdr:row>60</xdr:row>
      <xdr:rowOff>156391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02026"/>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108131</xdr:rowOff>
    </xdr:from>
    <xdr:to>
      <xdr:col>19</xdr:col>
      <xdr:colOff>133350</xdr:colOff>
      <xdr:row>60</xdr:row>
      <xdr:rowOff>156391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9513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141696</xdr:rowOff>
    </xdr:from>
    <xdr:to>
      <xdr:col>15</xdr:col>
      <xdr:colOff>82550</xdr:colOff>
      <xdr:row>60</xdr:row>
      <xdr:rowOff>108131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5724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141696</xdr:rowOff>
    </xdr:from>
    <xdr:to>
      <xdr:col>11</xdr:col>
      <xdr:colOff>31750</xdr:colOff>
      <xdr:row>60</xdr:row>
      <xdr:rowOff>80554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5724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64226</xdr:rowOff>
    </xdr:from>
    <xdr:to>
      <xdr:col>23</xdr:col>
      <xdr:colOff>184150</xdr:colOff>
      <xdr:row>60</xdr:row>
      <xdr:rowOff>165826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36303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105591</xdr:rowOff>
    </xdr:from>
    <xdr:to>
      <xdr:col>19</xdr:col>
      <xdr:colOff>184150</xdr:colOff>
      <xdr:row>61</xdr:row>
      <xdr:rowOff>35741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20518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57331</xdr:rowOff>
    </xdr:from>
    <xdr:to>
      <xdr:col>15</xdr:col>
      <xdr:colOff>133350</xdr:colOff>
      <xdr:row>60</xdr:row>
      <xdr:rowOff>158931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143708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90896</xdr:rowOff>
    </xdr:from>
    <xdr:to>
      <xdr:col>11</xdr:col>
      <xdr:colOff>82550</xdr:colOff>
      <xdr:row>60</xdr:row>
      <xdr:rowOff>21046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5823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29754</xdr:rowOff>
    </xdr:from>
    <xdr:to>
      <xdr:col>7</xdr:col>
      <xdr:colOff>31750</xdr:colOff>
      <xdr:row>60</xdr:row>
      <xdr:rowOff>131354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116131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前年度と比較し増加しているが、類似団体内平均値を下回っている。</a:t>
          </a:r>
        </a:p>
        <a:p>
          <a:r>
            <a:rPr kumimoji="1" lang="ja-JP" altLang="en-US" sz="1100">
              <a:latin typeface="ＭＳ Ｐゴシック" panose="020B0600070205080204" pitchFamily="50" charset="-128"/>
              <a:ea typeface="ＭＳ Ｐゴシック" panose="020B0600070205080204" pitchFamily="50" charset="-128"/>
            </a:rPr>
            <a:t>　給与改定による給料の増加や、会計年度任用職員に対し勤勉手当が支給開始となったことなどにより、人件費は増加となっている。</a:t>
          </a:r>
        </a:p>
        <a:p>
          <a:r>
            <a:rPr kumimoji="1" lang="ja-JP" altLang="en-US" sz="1100">
              <a:latin typeface="ＭＳ Ｐゴシック" panose="020B0600070205080204" pitchFamily="50" charset="-128"/>
              <a:ea typeface="ＭＳ Ｐゴシック" panose="020B0600070205080204" pitchFamily="50" charset="-128"/>
            </a:rPr>
            <a:t>　また、維持補修費は各施設の修繕工事の完了などにより減少しているものの、ふるさと納税額の増加に伴い寄附返礼のための事業費が増加したことなどにより物件費は増加している。</a:t>
          </a:r>
        </a:p>
        <a:p>
          <a:r>
            <a:rPr kumimoji="1" lang="ja-JP" altLang="en-US" sz="1100">
              <a:latin typeface="ＭＳ Ｐゴシック" panose="020B0600070205080204" pitchFamily="50" charset="-128"/>
              <a:ea typeface="ＭＳ Ｐゴシック" panose="020B0600070205080204" pitchFamily="50" charset="-128"/>
            </a:rPr>
            <a:t>　このように人件費・物件費等が増加している中、人口は減少を続けている。</a:t>
          </a:r>
        </a:p>
        <a:p>
          <a:r>
            <a:rPr kumimoji="1" lang="ja-JP" altLang="en-US" sz="1100">
              <a:latin typeface="ＭＳ Ｐゴシック" panose="020B0600070205080204" pitchFamily="50" charset="-128"/>
              <a:ea typeface="ＭＳ Ｐゴシック" panose="020B0600070205080204" pitchFamily="50" charset="-128"/>
            </a:rPr>
            <a:t>　今後も民間委託実施可能な業務については、指定管理者制度の導入等を含め委託化を進めつつ、職員定員適正化計画に基づく人件費等のコストの低減を図る。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30533</xdr:rowOff>
    </xdr:from>
    <xdr:to>
      <xdr:col>23</xdr:col>
      <xdr:colOff>133350</xdr:colOff>
      <xdr:row>81</xdr:row>
      <xdr:rowOff>31983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7983"/>
          <a:ext cx="8382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16760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4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29885</xdr:rowOff>
    </xdr:from>
    <xdr:to>
      <xdr:col>19</xdr:col>
      <xdr:colOff>133350</xdr:colOff>
      <xdr:row>81</xdr:row>
      <xdr:rowOff>30533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7335"/>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29197</xdr:rowOff>
    </xdr:from>
    <xdr:to>
      <xdr:col>15</xdr:col>
      <xdr:colOff>82550</xdr:colOff>
      <xdr:row>81</xdr:row>
      <xdr:rowOff>29885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6647"/>
          <a:ext cx="889000" cy="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27622</xdr:rowOff>
    </xdr:from>
    <xdr:to>
      <xdr:col>11</xdr:col>
      <xdr:colOff>31750</xdr:colOff>
      <xdr:row>81</xdr:row>
      <xdr:rowOff>29197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5072"/>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152633</xdr:rowOff>
    </xdr:from>
    <xdr:to>
      <xdr:col>23</xdr:col>
      <xdr:colOff>184150</xdr:colOff>
      <xdr:row>81</xdr:row>
      <xdr:rowOff>82783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73910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151183</xdr:rowOff>
    </xdr:from>
    <xdr:to>
      <xdr:col>19</xdr:col>
      <xdr:colOff>184150</xdr:colOff>
      <xdr:row>81</xdr:row>
      <xdr:rowOff>81333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91510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6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150535</xdr:rowOff>
    </xdr:from>
    <xdr:to>
      <xdr:col>15</xdr:col>
      <xdr:colOff>133350</xdr:colOff>
      <xdr:row>81</xdr:row>
      <xdr:rowOff>80685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90862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149847</xdr:rowOff>
    </xdr:from>
    <xdr:to>
      <xdr:col>11</xdr:col>
      <xdr:colOff>82550</xdr:colOff>
      <xdr:row>81</xdr:row>
      <xdr:rowOff>79997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90174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148272</xdr:rowOff>
    </xdr:from>
    <xdr:to>
      <xdr:col>7</xdr:col>
      <xdr:colOff>31750</xdr:colOff>
      <xdr:row>81</xdr:row>
      <xdr:rowOff>78422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88599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類似団体内平均等を上回っているものの、前年度より</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数値が高水準にある要因は、学歴による昇格基準の差が小さいことにより国の職員の平均給料月額との差が大きくなっていることによるものと考えられる。</a:t>
          </a:r>
        </a:p>
        <a:p>
          <a:r>
            <a:rPr kumimoji="1" lang="ja-JP" altLang="en-US" sz="1200">
              <a:latin typeface="ＭＳ Ｐゴシック" panose="020B0600070205080204" pitchFamily="50" charset="-128"/>
              <a:ea typeface="ＭＳ Ｐゴシック" panose="020B0600070205080204" pitchFamily="50" charset="-128"/>
            </a:rPr>
            <a:t>　減少の要因は、</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級以上の昇格者を欠員補充を中心に行っていることや、高齢層職員の原則昇給停止によるものと考えられる。</a:t>
          </a:r>
        </a:p>
        <a:p>
          <a:r>
            <a:rPr kumimoji="1" lang="ja-JP" altLang="en-US" sz="1200">
              <a:latin typeface="ＭＳ Ｐゴシック" panose="020B0600070205080204" pitchFamily="50" charset="-128"/>
              <a:ea typeface="ＭＳ Ｐゴシック" panose="020B0600070205080204" pitchFamily="50" charset="-128"/>
            </a:rPr>
            <a:t>　今後も昇格者の適正な管理及び高齢層職員の原則昇給停止を継続して行う。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2822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4001750"/>
          <a:ext cx="0" cy="12601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93839</xdr:rowOff>
    </xdr:from>
    <xdr:to>
      <xdr:col>81</xdr:col>
      <xdr:colOff>44450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518143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69850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52886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150284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53289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136878</xdr:rowOff>
    </xdr:from>
    <xdr:to>
      <xdr:col>68</xdr:col>
      <xdr:colOff>152400</xdr:colOff>
      <xdr:row>89</xdr:row>
      <xdr:rowOff>150284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53959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43039</xdr:rowOff>
    </xdr:from>
    <xdr:to>
      <xdr:col>81</xdr:col>
      <xdr:colOff>95250</xdr:colOff>
      <xdr:row>88</xdr:row>
      <xdr:rowOff>144639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110366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502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86078</xdr:rowOff>
    </xdr:from>
    <xdr:to>
      <xdr:col>64</xdr:col>
      <xdr:colOff>152400</xdr:colOff>
      <xdr:row>90</xdr:row>
      <xdr:rowOff>16228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1005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人増加し、全国平均等を上回っているものの、類似団体内平均は大きく下回っている。</a:t>
          </a:r>
        </a:p>
        <a:p>
          <a:r>
            <a:rPr kumimoji="1" lang="ja-JP" altLang="en-US" sz="1300">
              <a:latin typeface="ＭＳ Ｐゴシック" panose="020B0600070205080204" pitchFamily="50" charset="-128"/>
              <a:ea typeface="ＭＳ Ｐゴシック" panose="020B0600070205080204" pitchFamily="50" charset="-128"/>
            </a:rPr>
            <a:t>　大規模災害への対策や外国人入国者及び転入者の増加等の行政需要が増加・多様化にする中においても簡素で効率的な組織を目指すため、山武市職員適正化計画の内容に基づき、定員適正化の推進を図っ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159851</xdr:rowOff>
    </xdr:from>
    <xdr:to>
      <xdr:col>81</xdr:col>
      <xdr:colOff>44450</xdr:colOff>
      <xdr:row>59</xdr:row>
      <xdr:rowOff>170307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75401"/>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138133</xdr:rowOff>
    </xdr:from>
    <xdr:to>
      <xdr:col>77</xdr:col>
      <xdr:colOff>44450</xdr:colOff>
      <xdr:row>59</xdr:row>
      <xdr:rowOff>159851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53683"/>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138133</xdr:rowOff>
    </xdr:from>
    <xdr:to>
      <xdr:col>72</xdr:col>
      <xdr:colOff>203200</xdr:colOff>
      <xdr:row>59</xdr:row>
      <xdr:rowOff>140546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25368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130091</xdr:rowOff>
    </xdr:from>
    <xdr:to>
      <xdr:col>68</xdr:col>
      <xdr:colOff>152400</xdr:colOff>
      <xdr:row>59</xdr:row>
      <xdr:rowOff>140546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45641"/>
          <a:ext cx="889000" cy="1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119507</xdr:rowOff>
    </xdr:from>
    <xdr:to>
      <xdr:col>81</xdr:col>
      <xdr:colOff>95250</xdr:colOff>
      <xdr:row>60</xdr:row>
      <xdr:rowOff>49657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136034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8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109051</xdr:rowOff>
    </xdr:from>
    <xdr:to>
      <xdr:col>77</xdr:col>
      <xdr:colOff>95250</xdr:colOff>
      <xdr:row>60</xdr:row>
      <xdr:rowOff>39201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49378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93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87333</xdr:rowOff>
    </xdr:from>
    <xdr:to>
      <xdr:col>73</xdr:col>
      <xdr:colOff>44450</xdr:colOff>
      <xdr:row>60</xdr:row>
      <xdr:rowOff>17483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27660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7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89746</xdr:rowOff>
    </xdr:from>
    <xdr:to>
      <xdr:col>68</xdr:col>
      <xdr:colOff>203200</xdr:colOff>
      <xdr:row>60</xdr:row>
      <xdr:rowOff>19896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30073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79291</xdr:rowOff>
    </xdr:from>
    <xdr:to>
      <xdr:col>64</xdr:col>
      <xdr:colOff>152400</xdr:colOff>
      <xdr:row>60</xdr:row>
      <xdr:rowOff>9441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19618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6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さんむ医療センター建替整備事業などの大規模事業の起債償還開始により、元利償還金等が大幅に増加したことで、令和６年度の実質公債費比率は前年度の</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現在進行中の大型事業に加え、中学校の建替え整備や公共施設の老朽化に伴う改修等で借入が予定されているため、交付税措置が有利な地方債を有効活用しつつ、実質公債費比率を注視しながら、計画的な地方債の発行により、健全な財政運営の維持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131128</xdr:rowOff>
    </xdr:from>
    <xdr:to>
      <xdr:col>81</xdr:col>
      <xdr:colOff>44450</xdr:colOff>
      <xdr:row>36</xdr:row>
      <xdr:rowOff>151236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30332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125095</xdr:rowOff>
    </xdr:from>
    <xdr:to>
      <xdr:col>77</xdr:col>
      <xdr:colOff>44450</xdr:colOff>
      <xdr:row>36</xdr:row>
      <xdr:rowOff>131128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2972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125095</xdr:rowOff>
    </xdr:from>
    <xdr:to>
      <xdr:col>72</xdr:col>
      <xdr:colOff>203200</xdr:colOff>
      <xdr:row>36</xdr:row>
      <xdr:rowOff>141182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29729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141182</xdr:rowOff>
    </xdr:from>
    <xdr:to>
      <xdr:col>68</xdr:col>
      <xdr:colOff>152400</xdr:colOff>
      <xdr:row>36</xdr:row>
      <xdr:rowOff>167322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313382"/>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100436</xdr:rowOff>
    </xdr:from>
    <xdr:to>
      <xdr:col>81</xdr:col>
      <xdr:colOff>95250</xdr:colOff>
      <xdr:row>37</xdr:row>
      <xdr:rowOff>30586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116963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11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80328</xdr:rowOff>
    </xdr:from>
    <xdr:to>
      <xdr:col>77</xdr:col>
      <xdr:colOff>95250</xdr:colOff>
      <xdr:row>37</xdr:row>
      <xdr:rowOff>10478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20655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02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74295</xdr:rowOff>
    </xdr:from>
    <xdr:to>
      <xdr:col>73</xdr:col>
      <xdr:colOff>44450</xdr:colOff>
      <xdr:row>37</xdr:row>
      <xdr:rowOff>4445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14622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90382</xdr:rowOff>
    </xdr:from>
    <xdr:to>
      <xdr:col>68</xdr:col>
      <xdr:colOff>203200</xdr:colOff>
      <xdr:row>37</xdr:row>
      <xdr:rowOff>20532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30709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116522</xdr:rowOff>
    </xdr:from>
    <xdr:to>
      <xdr:col>64</xdr:col>
      <xdr:colOff>152400</xdr:colOff>
      <xdr:row>37</xdr:row>
      <xdr:rowOff>46672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56849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財政調整基金等の充当可能財源等が地方債の残高及び債務負担行為に基づく支出予定額の将来負担額を上回っているため、将来負担比率はマイナスとなっている。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　しかしながら今後は現在進行中の大型事業に加え、中学校の建替え整備や公共施設の老朽化に伴う改修等が見込まれることから、より一層事業実施の適正化を図り、引き続き財政の健全化に努める。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47,745
45,641
146.77
34,543,248
32,914,452
1,227,216
14,731,646
29,625,391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ポイント減少しており、千葉県平均、類似団体内平均及び全国平均を下回っている。</a:t>
          </a:r>
        </a:p>
        <a:p>
          <a:r>
            <a:rPr kumimoji="1" lang="ja-JP" altLang="en-US" sz="1200">
              <a:latin typeface="ＭＳ Ｐゴシック" panose="020B0600070205080204" pitchFamily="50" charset="-128"/>
              <a:ea typeface="ＭＳ Ｐゴシック" panose="020B0600070205080204" pitchFamily="50" charset="-128"/>
            </a:rPr>
            <a:t>　給与改定の実施等により人件費に充当した一般財源（分子）は増加しているものの、この増加率を地方交付税や地方消費税交付金といった経常一般財源（分母）の増加率が上回ったことによりポイントは減少となった。</a:t>
          </a:r>
        </a:p>
        <a:p>
          <a:r>
            <a:rPr kumimoji="1" lang="ja-JP" altLang="en-US" sz="1200">
              <a:latin typeface="ＭＳ Ｐゴシック" panose="020B0600070205080204" pitchFamily="50" charset="-128"/>
              <a:ea typeface="ＭＳ Ｐゴシック" panose="020B0600070205080204" pitchFamily="50" charset="-128"/>
            </a:rPr>
            <a:t>　ポイントは減少しているものの、引き続き計画的な職員採用を行うほか、事務の効率化を図ることで人件費の抑制に努める。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546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72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72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4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建替整備工事の着工により学校給食センターの稼働日数が減少したことに伴う光熱水費等の減少などにより、前年度から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光熱水費の高騰や賃金上昇に伴う委託料の上昇により物件費の増加が見込まれるため、公共施設等総合管理計画に基づく施設の統廃合を進め、維持管理コスト・管理費用の削減を図り、更なる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482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4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9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8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扶助費に係る経常収支比率は、生活保護者扶助事業や児童手当支給事業などの経常的経費の減少に伴い前年度から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a:t>
          </a:r>
        </a:p>
        <a:p>
          <a:r>
            <a:rPr kumimoji="1" lang="ja-JP" altLang="en-US" sz="1300">
              <a:latin typeface="ＭＳ Ｐゴシック" panose="020B0600070205080204" pitchFamily="50" charset="-128"/>
              <a:ea typeface="ＭＳ Ｐゴシック" panose="020B0600070205080204" pitchFamily="50" charset="-128"/>
            </a:rPr>
            <a:t>　しかしながら、物価高の影響もあり特定財源を含めた生活保護費全体は増加傾向にあるため、今後も資格審査の適正化により抑制に努める。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140607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15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140607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05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75293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53522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その他の主な内容は維持補修費及び特別会計等への繰出金である。</a:t>
          </a:r>
        </a:p>
        <a:p>
          <a:r>
            <a:rPr kumimoji="1" lang="ja-JP" altLang="en-US" sz="1200">
              <a:latin typeface="ＭＳ Ｐゴシック" panose="020B0600070205080204" pitchFamily="50" charset="-128"/>
              <a:ea typeface="ＭＳ Ｐゴシック" panose="020B0600070205080204" pitchFamily="50" charset="-128"/>
            </a:rPr>
            <a:t>　農業集落排水事業が企業会計化したことに伴う繰出金の減少や、各施設の修繕工事の完了などに伴い維持補修費が減少したことで、前年度から</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今後も公共施設の老朽化の進行に伴い維持補修費が増加すると見込まれるため、公共施設等総合管理計画に基づく施設の統廃合を進め、維持補修費の抑制に努める。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44450</xdr:rowOff>
    </xdr:from>
    <xdr:to>
      <xdr:col>82</xdr:col>
      <xdr:colOff>107950</xdr:colOff>
      <xdr:row>58</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171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0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94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消防やごみ処理業務を一部事務組合により実施していることから、類似団体内平均値を大きく上回っている。</a:t>
          </a:r>
        </a:p>
        <a:p>
          <a:r>
            <a:rPr kumimoji="1" lang="ja-JP" altLang="en-US" sz="1100">
              <a:latin typeface="ＭＳ Ｐゴシック" panose="020B0600070205080204" pitchFamily="50" charset="-128"/>
              <a:ea typeface="ＭＳ Ｐゴシック" panose="020B0600070205080204" pitchFamily="50" charset="-128"/>
            </a:rPr>
            <a:t>　また、今年度はさんむ医療センターの建替え整備に係る地方債償還額が増加したことに伴い、同センターへの運営費負担金が増額となったことで前年度から</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今後も消防、ごみ処理施設の建替え整備等に係る負担金の増加が見込まれるが、負担金の抑制等を継続的に申し入れることにより経費の抑制を図る。また、各種補助金の適正化を図り、補助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38</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5464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37</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54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72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72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年度に借り入れた保健福祉施設整備事業（さんぶの森元気館建設）の償還が終了したことなどにより、元利償還金等が減少し、前年度から</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現在進行中の大型事業に加え、中学校の建替え整備や公共施設の老朽化に伴う改修等で借入が予定されているため、交付税措置が有利な地方債を有効活用しつつ、実質公債費比率を注視しながら、計画的な地方債の発行により、健全な財政運営の維持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74</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29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114317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74</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21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91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74</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914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83820</xdr:rowOff>
    </xdr:from>
    <xdr:to>
      <xdr:col>15</xdr:col>
      <xdr:colOff>149225</xdr:colOff>
      <xdr:row>75</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24147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64770</xdr:rowOff>
    </xdr:from>
    <xdr:to>
      <xdr:col>6</xdr:col>
      <xdr:colOff>171450</xdr:colOff>
      <xdr:row>74</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ポイント減少したものの、類似団体内平均値を</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ポイントは減少しているが、さんむ医療センター運営費負担金や広域行政組合（消防）負担金など、経常経費に充当した一般財源（分子）は増加している。この増加率を地方交付税や地方消費税交付金といった経常一般財源（分母）の増加率が上回ったことによりポイントは減少となった。</a:t>
          </a:r>
        </a:p>
        <a:p>
          <a:r>
            <a:rPr kumimoji="1" lang="ja-JP" altLang="en-US" sz="1100">
              <a:latin typeface="ＭＳ Ｐゴシック" panose="020B0600070205080204" pitchFamily="50" charset="-128"/>
              <a:ea typeface="ＭＳ Ｐゴシック" panose="020B0600070205080204" pitchFamily="50" charset="-128"/>
            </a:rPr>
            <a:t>　引き続き、一部事務組合への負担金の抑制や補助金の適正化を図ることにより補助費等の抑制に努める。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77</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537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77</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629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53213"/>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532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60830</xdr:rowOff>
    </xdr:from>
    <xdr:to>
      <xdr:col>29</xdr:col>
      <xdr:colOff>127000</xdr:colOff>
      <xdr:row>18</xdr:row>
      <xdr:rowOff>123323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94555"/>
          <a:ext cx="647700" cy="62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123323</xdr:rowOff>
    </xdr:from>
    <xdr:to>
      <xdr:col>26</xdr:col>
      <xdr:colOff>50800</xdr:colOff>
      <xdr:row>19</xdr:row>
      <xdr:rowOff>20863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57048"/>
          <a:ext cx="698500" cy="68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20863</xdr:rowOff>
    </xdr:from>
    <xdr:to>
      <xdr:col>22</xdr:col>
      <xdr:colOff>114300</xdr:colOff>
      <xdr:row>19</xdr:row>
      <xdr:rowOff>30559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26038"/>
          <a:ext cx="698500" cy="9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30559</xdr:rowOff>
    </xdr:from>
    <xdr:to>
      <xdr:col>18</xdr:col>
      <xdr:colOff>177800</xdr:colOff>
      <xdr:row>19</xdr:row>
      <xdr:rowOff>41694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35734"/>
          <a:ext cx="698500" cy="11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10030</xdr:rowOff>
    </xdr:from>
    <xdr:to>
      <xdr:col>29</xdr:col>
      <xdr:colOff>177800</xdr:colOff>
      <xdr:row>18</xdr:row>
      <xdr:rowOff>111630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3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153557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72523</xdr:rowOff>
    </xdr:from>
    <xdr:to>
      <xdr:col>26</xdr:col>
      <xdr:colOff>101600</xdr:colOff>
      <xdr:row>19</xdr:row>
      <xdr:rowOff>2673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0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158900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92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141513</xdr:rowOff>
    </xdr:from>
    <xdr:to>
      <xdr:col>22</xdr:col>
      <xdr:colOff>165100</xdr:colOff>
      <xdr:row>19</xdr:row>
      <xdr:rowOff>71663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75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56440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6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151209</xdr:rowOff>
    </xdr:from>
    <xdr:to>
      <xdr:col>19</xdr:col>
      <xdr:colOff>38100</xdr:colOff>
      <xdr:row>19</xdr:row>
      <xdr:rowOff>81359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84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66136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7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162344</xdr:rowOff>
    </xdr:from>
    <xdr:to>
      <xdr:col>15</xdr:col>
      <xdr:colOff>101600</xdr:colOff>
      <xdr:row>19</xdr:row>
      <xdr:rowOff>92494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96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77271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8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75751</xdr:rowOff>
    </xdr:from>
    <xdr:to>
      <xdr:col>29</xdr:col>
      <xdr:colOff>127000</xdr:colOff>
      <xdr:row>38</xdr:row>
      <xdr:rowOff>81349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43351"/>
          <a:ext cx="647700" cy="5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81349</xdr:rowOff>
    </xdr:from>
    <xdr:to>
      <xdr:col>26</xdr:col>
      <xdr:colOff>50800</xdr:colOff>
      <xdr:row>38</xdr:row>
      <xdr:rowOff>93614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48949"/>
          <a:ext cx="698500" cy="1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93614</xdr:rowOff>
    </xdr:from>
    <xdr:to>
      <xdr:col>22</xdr:col>
      <xdr:colOff>114300</xdr:colOff>
      <xdr:row>38</xdr:row>
      <xdr:rowOff>103830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61214"/>
          <a:ext cx="698500" cy="10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91597</xdr:rowOff>
    </xdr:from>
    <xdr:to>
      <xdr:col>18</xdr:col>
      <xdr:colOff>177800</xdr:colOff>
      <xdr:row>38</xdr:row>
      <xdr:rowOff>103830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59197"/>
          <a:ext cx="698500" cy="12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24951</xdr:rowOff>
    </xdr:from>
    <xdr:to>
      <xdr:col>29</xdr:col>
      <xdr:colOff>177800</xdr:colOff>
      <xdr:row>38</xdr:row>
      <xdr:rowOff>126551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339928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30549</xdr:rowOff>
    </xdr:from>
    <xdr:to>
      <xdr:col>26</xdr:col>
      <xdr:colOff>101600</xdr:colOff>
      <xdr:row>38</xdr:row>
      <xdr:rowOff>132149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8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116926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4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42814</xdr:rowOff>
    </xdr:from>
    <xdr:to>
      <xdr:col>22</xdr:col>
      <xdr:colOff>165100</xdr:colOff>
      <xdr:row>38</xdr:row>
      <xdr:rowOff>144414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10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129191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9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53030</xdr:rowOff>
    </xdr:from>
    <xdr:to>
      <xdr:col>19</xdr:col>
      <xdr:colOff>38100</xdr:colOff>
      <xdr:row>38</xdr:row>
      <xdr:rowOff>154630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20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139407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60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40797</xdr:rowOff>
    </xdr:from>
    <xdr:to>
      <xdr:col>15</xdr:col>
      <xdr:colOff>101600</xdr:colOff>
      <xdr:row>38</xdr:row>
      <xdr:rowOff>142397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8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127174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47,745
45,641
146.77
34,543,248
32,914,452
1,227,216
14,731,646
29,625,391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148790</xdr:rowOff>
    </xdr:from>
    <xdr:to>
      <xdr:col>24</xdr:col>
      <xdr:colOff>63500</xdr:colOff>
      <xdr:row>37</xdr:row>
      <xdr:rowOff>170289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2440"/>
          <a:ext cx="8382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170289</xdr:rowOff>
    </xdr:from>
    <xdr:to>
      <xdr:col>19</xdr:col>
      <xdr:colOff>177800</xdr:colOff>
      <xdr:row>38</xdr:row>
      <xdr:rowOff>14743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3939"/>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14743</xdr:rowOff>
    </xdr:from>
    <xdr:to>
      <xdr:col>15</xdr:col>
      <xdr:colOff>50800</xdr:colOff>
      <xdr:row>38</xdr:row>
      <xdr:rowOff>32791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9843"/>
          <a:ext cx="889000" cy="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32791</xdr:rowOff>
    </xdr:from>
    <xdr:to>
      <xdr:col>10</xdr:col>
      <xdr:colOff>114300</xdr:colOff>
      <xdr:row>38</xdr:row>
      <xdr:rowOff>59723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47891"/>
          <a:ext cx="889000" cy="2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97990</xdr:rowOff>
    </xdr:from>
    <xdr:to>
      <xdr:col>24</xdr:col>
      <xdr:colOff>114300</xdr:colOff>
      <xdr:row>38</xdr:row>
      <xdr:rowOff>28139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16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76417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119489</xdr:rowOff>
    </xdr:from>
    <xdr:to>
      <xdr:col>20</xdr:col>
      <xdr:colOff>38100</xdr:colOff>
      <xdr:row>38</xdr:row>
      <xdr:rowOff>49639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40766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135393</xdr:rowOff>
    </xdr:from>
    <xdr:to>
      <xdr:col>15</xdr:col>
      <xdr:colOff>101600</xdr:colOff>
      <xdr:row>38</xdr:row>
      <xdr:rowOff>65543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56670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153441</xdr:rowOff>
    </xdr:from>
    <xdr:to>
      <xdr:col>10</xdr:col>
      <xdr:colOff>165100</xdr:colOff>
      <xdr:row>38</xdr:row>
      <xdr:rowOff>83592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7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74718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8923</xdr:rowOff>
    </xdr:from>
    <xdr:to>
      <xdr:col>6</xdr:col>
      <xdr:colOff>38100</xdr:colOff>
      <xdr:row>38</xdr:row>
      <xdr:rowOff>110523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101650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124147</xdr:rowOff>
    </xdr:from>
    <xdr:to>
      <xdr:col>24</xdr:col>
      <xdr:colOff>63500</xdr:colOff>
      <xdr:row>58</xdr:row>
      <xdr:rowOff>124785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8247"/>
          <a:ext cx="8382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124493</xdr:rowOff>
    </xdr:from>
    <xdr:to>
      <xdr:col>19</xdr:col>
      <xdr:colOff>177800</xdr:colOff>
      <xdr:row>58</xdr:row>
      <xdr:rowOff>124785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8593"/>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124493</xdr:rowOff>
    </xdr:from>
    <xdr:to>
      <xdr:col>15</xdr:col>
      <xdr:colOff>50800</xdr:colOff>
      <xdr:row>58</xdr:row>
      <xdr:rowOff>124875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859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124875</xdr:rowOff>
    </xdr:from>
    <xdr:to>
      <xdr:col>10</xdr:col>
      <xdr:colOff>114300</xdr:colOff>
      <xdr:row>58</xdr:row>
      <xdr:rowOff>125854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8975"/>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73347</xdr:rowOff>
    </xdr:from>
    <xdr:to>
      <xdr:col>24</xdr:col>
      <xdr:colOff>114300</xdr:colOff>
      <xdr:row>59</xdr:row>
      <xdr:rowOff>3497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73985</xdr:rowOff>
    </xdr:from>
    <xdr:to>
      <xdr:col>20</xdr:col>
      <xdr:colOff>38100</xdr:colOff>
      <xdr:row>59</xdr:row>
      <xdr:rowOff>4135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166712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73693</xdr:rowOff>
    </xdr:from>
    <xdr:to>
      <xdr:col>15</xdr:col>
      <xdr:colOff>101600</xdr:colOff>
      <xdr:row>59</xdr:row>
      <xdr:rowOff>3843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166420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1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74075</xdr:rowOff>
    </xdr:from>
    <xdr:to>
      <xdr:col>10</xdr:col>
      <xdr:colOff>165100</xdr:colOff>
      <xdr:row>59</xdr:row>
      <xdr:rowOff>4225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166802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75054</xdr:rowOff>
    </xdr:from>
    <xdr:to>
      <xdr:col>6</xdr:col>
      <xdr:colOff>38100</xdr:colOff>
      <xdr:row>59</xdr:row>
      <xdr:rowOff>5204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167781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132195</xdr:rowOff>
    </xdr:from>
    <xdr:to>
      <xdr:col>24</xdr:col>
      <xdr:colOff>63500</xdr:colOff>
      <xdr:row>78</xdr:row>
      <xdr:rowOff>160071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05295"/>
          <a:ext cx="8382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132195</xdr:rowOff>
    </xdr:from>
    <xdr:to>
      <xdr:col>19</xdr:col>
      <xdr:colOff>177800</xdr:colOff>
      <xdr:row>78</xdr:row>
      <xdr:rowOff>164872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5295"/>
          <a:ext cx="8890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161849</xdr:rowOff>
    </xdr:from>
    <xdr:to>
      <xdr:col>15</xdr:col>
      <xdr:colOff>50800</xdr:colOff>
      <xdr:row>78</xdr:row>
      <xdr:rowOff>164872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4949"/>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161849</xdr:rowOff>
    </xdr:from>
    <xdr:to>
      <xdr:col>10</xdr:col>
      <xdr:colOff>114300</xdr:colOff>
      <xdr:row>78</xdr:row>
      <xdr:rowOff>166688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494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109271</xdr:rowOff>
    </xdr:from>
    <xdr:to>
      <xdr:col>24</xdr:col>
      <xdr:colOff>114300</xdr:colOff>
      <xdr:row>79</xdr:row>
      <xdr:rowOff>39421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24198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81395</xdr:rowOff>
    </xdr:from>
    <xdr:to>
      <xdr:col>20</xdr:col>
      <xdr:colOff>38100</xdr:colOff>
      <xdr:row>79</xdr:row>
      <xdr:rowOff>11545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2672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114072</xdr:rowOff>
    </xdr:from>
    <xdr:to>
      <xdr:col>15</xdr:col>
      <xdr:colOff>101600</xdr:colOff>
      <xdr:row>79</xdr:row>
      <xdr:rowOff>44222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35349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111049</xdr:rowOff>
    </xdr:from>
    <xdr:to>
      <xdr:col>10</xdr:col>
      <xdr:colOff>165100</xdr:colOff>
      <xdr:row>79</xdr:row>
      <xdr:rowOff>41199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32326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115888</xdr:rowOff>
    </xdr:from>
    <xdr:to>
      <xdr:col>6</xdr:col>
      <xdr:colOff>38100</xdr:colOff>
      <xdr:row>79</xdr:row>
      <xdr:rowOff>46038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37165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22924</xdr:rowOff>
    </xdr:from>
    <xdr:to>
      <xdr:col>24</xdr:col>
      <xdr:colOff>63500</xdr:colOff>
      <xdr:row>97</xdr:row>
      <xdr:rowOff>62990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53574"/>
          <a:ext cx="838200" cy="4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62990</xdr:rowOff>
    </xdr:from>
    <xdr:to>
      <xdr:col>19</xdr:col>
      <xdr:colOff>177800</xdr:colOff>
      <xdr:row>97</xdr:row>
      <xdr:rowOff>150840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93640"/>
          <a:ext cx="889000" cy="8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59606</xdr:rowOff>
    </xdr:from>
    <xdr:to>
      <xdr:col>15</xdr:col>
      <xdr:colOff>50800</xdr:colOff>
      <xdr:row>97</xdr:row>
      <xdr:rowOff>150840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90256"/>
          <a:ext cx="889000" cy="9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59606</xdr:rowOff>
    </xdr:from>
    <xdr:to>
      <xdr:col>10</xdr:col>
      <xdr:colOff>114300</xdr:colOff>
      <xdr:row>98</xdr:row>
      <xdr:rowOff>61299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90256"/>
          <a:ext cx="889000" cy="17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143574</xdr:rowOff>
    </xdr:from>
    <xdr:to>
      <xdr:col>24</xdr:col>
      <xdr:colOff>114300</xdr:colOff>
      <xdr:row>97</xdr:row>
      <xdr:rowOff>73724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58501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12190</xdr:rowOff>
    </xdr:from>
    <xdr:to>
      <xdr:col>20</xdr:col>
      <xdr:colOff>38100</xdr:colOff>
      <xdr:row>97</xdr:row>
      <xdr:rowOff>113790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104917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3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100040</xdr:rowOff>
    </xdr:from>
    <xdr:to>
      <xdr:col>15</xdr:col>
      <xdr:colOff>101600</xdr:colOff>
      <xdr:row>98</xdr:row>
      <xdr:rowOff>30190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21317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8806</xdr:rowOff>
    </xdr:from>
    <xdr:to>
      <xdr:col>10</xdr:col>
      <xdr:colOff>165100</xdr:colOff>
      <xdr:row>97</xdr:row>
      <xdr:rowOff>110406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3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101533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10499</xdr:rowOff>
    </xdr:from>
    <xdr:to>
      <xdr:col>6</xdr:col>
      <xdr:colOff>38100</xdr:colOff>
      <xdr:row>98</xdr:row>
      <xdr:rowOff>112099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103226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163213</xdr:rowOff>
    </xdr:from>
    <xdr:to>
      <xdr:col>55</xdr:col>
      <xdr:colOff>0</xdr:colOff>
      <xdr:row>38</xdr:row>
      <xdr:rowOff>19538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06863"/>
          <a:ext cx="8382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19538</xdr:rowOff>
    </xdr:from>
    <xdr:to>
      <xdr:col>50</xdr:col>
      <xdr:colOff>114300</xdr:colOff>
      <xdr:row>38</xdr:row>
      <xdr:rowOff>26445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34638"/>
          <a:ext cx="8890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169363</xdr:rowOff>
    </xdr:from>
    <xdr:to>
      <xdr:col>45</xdr:col>
      <xdr:colOff>177800</xdr:colOff>
      <xdr:row>38</xdr:row>
      <xdr:rowOff>26445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513013"/>
          <a:ext cx="889000" cy="2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125736</xdr:rowOff>
    </xdr:from>
    <xdr:to>
      <xdr:col>41</xdr:col>
      <xdr:colOff>50800</xdr:colOff>
      <xdr:row>37</xdr:row>
      <xdr:rowOff>169363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26486"/>
          <a:ext cx="889000" cy="38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112413</xdr:rowOff>
    </xdr:from>
    <xdr:to>
      <xdr:col>55</xdr:col>
      <xdr:colOff>50800</xdr:colOff>
      <xdr:row>38</xdr:row>
      <xdr:rowOff>42563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90840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140188</xdr:rowOff>
    </xdr:from>
    <xdr:to>
      <xdr:col>50</xdr:col>
      <xdr:colOff>165100</xdr:colOff>
      <xdr:row>38</xdr:row>
      <xdr:rowOff>70338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61465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7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147095</xdr:rowOff>
    </xdr:from>
    <xdr:to>
      <xdr:col>46</xdr:col>
      <xdr:colOff>38100</xdr:colOff>
      <xdr:row>38</xdr:row>
      <xdr:rowOff>77245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68372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118563</xdr:rowOff>
    </xdr:from>
    <xdr:to>
      <xdr:col>41</xdr:col>
      <xdr:colOff>101600</xdr:colOff>
      <xdr:row>38</xdr:row>
      <xdr:rowOff>48713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39840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5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74936</xdr:rowOff>
    </xdr:from>
    <xdr:to>
      <xdr:col>36</xdr:col>
      <xdr:colOff>165100</xdr:colOff>
      <xdr:row>36</xdr:row>
      <xdr:rowOff>5086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21613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167109</xdr:rowOff>
    </xdr:from>
    <xdr:to>
      <xdr:col>55</xdr:col>
      <xdr:colOff>0</xdr:colOff>
      <xdr:row>57</xdr:row>
      <xdr:rowOff>84178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68309"/>
          <a:ext cx="83820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142333</xdr:rowOff>
    </xdr:from>
    <xdr:to>
      <xdr:col>50</xdr:col>
      <xdr:colOff>114300</xdr:colOff>
      <xdr:row>57</xdr:row>
      <xdr:rowOff>84178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43533"/>
          <a:ext cx="889000" cy="11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108167</xdr:rowOff>
    </xdr:from>
    <xdr:to>
      <xdr:col>45</xdr:col>
      <xdr:colOff>177800</xdr:colOff>
      <xdr:row>56</xdr:row>
      <xdr:rowOff>142333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09367"/>
          <a:ext cx="889000" cy="3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39806</xdr:rowOff>
    </xdr:from>
    <xdr:to>
      <xdr:col>41</xdr:col>
      <xdr:colOff>50800</xdr:colOff>
      <xdr:row>56</xdr:row>
      <xdr:rowOff>108167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41006"/>
          <a:ext cx="889000" cy="6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116309</xdr:rowOff>
    </xdr:from>
    <xdr:to>
      <xdr:col>55</xdr:col>
      <xdr:colOff>50800</xdr:colOff>
      <xdr:row>57</xdr:row>
      <xdr:rowOff>46459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94736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33378</xdr:rowOff>
    </xdr:from>
    <xdr:to>
      <xdr:col>50</xdr:col>
      <xdr:colOff>165100</xdr:colOff>
      <xdr:row>57</xdr:row>
      <xdr:rowOff>134978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126105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91533</xdr:rowOff>
    </xdr:from>
    <xdr:to>
      <xdr:col>46</xdr:col>
      <xdr:colOff>38100</xdr:colOff>
      <xdr:row>57</xdr:row>
      <xdr:rowOff>21683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57367</xdr:rowOff>
    </xdr:from>
    <xdr:to>
      <xdr:col>41</xdr:col>
      <xdr:colOff>101600</xdr:colOff>
      <xdr:row>56</xdr:row>
      <xdr:rowOff>158967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150094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160456</xdr:rowOff>
    </xdr:from>
    <xdr:to>
      <xdr:col>36</xdr:col>
      <xdr:colOff>165100</xdr:colOff>
      <xdr:row>56</xdr:row>
      <xdr:rowOff>90606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107133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60409</xdr:rowOff>
    </xdr:from>
    <xdr:to>
      <xdr:col>55</xdr:col>
      <xdr:colOff>0</xdr:colOff>
      <xdr:row>79</xdr:row>
      <xdr:rowOff>85327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604959"/>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62063</xdr:rowOff>
    </xdr:from>
    <xdr:to>
      <xdr:col>50</xdr:col>
      <xdr:colOff>114300</xdr:colOff>
      <xdr:row>79</xdr:row>
      <xdr:rowOff>85327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092263"/>
          <a:ext cx="889000" cy="53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62063</xdr:rowOff>
    </xdr:from>
    <xdr:to>
      <xdr:col>45</xdr:col>
      <xdr:colOff>177800</xdr:colOff>
      <xdr:row>77</xdr:row>
      <xdr:rowOff>16159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092263"/>
          <a:ext cx="889000" cy="1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138753</xdr:rowOff>
    </xdr:from>
    <xdr:to>
      <xdr:col>41</xdr:col>
      <xdr:colOff>50800</xdr:colOff>
      <xdr:row>77</xdr:row>
      <xdr:rowOff>16159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68953"/>
          <a:ext cx="889000" cy="4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9609</xdr:rowOff>
    </xdr:from>
    <xdr:to>
      <xdr:col>55</xdr:col>
      <xdr:colOff>50800</xdr:colOff>
      <xdr:row>79</xdr:row>
      <xdr:rowOff>111209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95986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6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34527</xdr:rowOff>
    </xdr:from>
    <xdr:to>
      <xdr:col>50</xdr:col>
      <xdr:colOff>165100</xdr:colOff>
      <xdr:row>79</xdr:row>
      <xdr:rowOff>136127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127254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11263</xdr:rowOff>
    </xdr:from>
    <xdr:to>
      <xdr:col>46</xdr:col>
      <xdr:colOff>38100</xdr:colOff>
      <xdr:row>76</xdr:row>
      <xdr:rowOff>112863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4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129390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136809</xdr:rowOff>
    </xdr:from>
    <xdr:to>
      <xdr:col>41</xdr:col>
      <xdr:colOff>101600</xdr:colOff>
      <xdr:row>77</xdr:row>
      <xdr:rowOff>66959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6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83485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4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87953</xdr:rowOff>
    </xdr:from>
    <xdr:to>
      <xdr:col>36</xdr:col>
      <xdr:colOff>165100</xdr:colOff>
      <xdr:row>77</xdr:row>
      <xdr:rowOff>18103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34630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9381</xdr:rowOff>
    </xdr:from>
    <xdr:to>
      <xdr:col>55</xdr:col>
      <xdr:colOff>0</xdr:colOff>
      <xdr:row>96</xdr:row>
      <xdr:rowOff>122269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68581"/>
          <a:ext cx="838200" cy="11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122269</xdr:rowOff>
    </xdr:from>
    <xdr:to>
      <xdr:col>50</xdr:col>
      <xdr:colOff>114300</xdr:colOff>
      <xdr:row>97</xdr:row>
      <xdr:rowOff>75721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81469"/>
          <a:ext cx="889000" cy="12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165663</xdr:rowOff>
    </xdr:from>
    <xdr:to>
      <xdr:col>45</xdr:col>
      <xdr:colOff>177800</xdr:colOff>
      <xdr:row>97</xdr:row>
      <xdr:rowOff>75721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24863"/>
          <a:ext cx="889000" cy="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102347</xdr:rowOff>
    </xdr:from>
    <xdr:to>
      <xdr:col>41</xdr:col>
      <xdr:colOff>50800</xdr:colOff>
      <xdr:row>96</xdr:row>
      <xdr:rowOff>165663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61547"/>
          <a:ext cx="889000" cy="6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130031</xdr:rowOff>
    </xdr:from>
    <xdr:to>
      <xdr:col>55</xdr:col>
      <xdr:colOff>50800</xdr:colOff>
      <xdr:row>96</xdr:row>
      <xdr:rowOff>60181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1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152908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6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71469</xdr:rowOff>
    </xdr:from>
    <xdr:to>
      <xdr:col>50</xdr:col>
      <xdr:colOff>165100</xdr:colOff>
      <xdr:row>97</xdr:row>
      <xdr:rowOff>1619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3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164196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2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24921</xdr:rowOff>
    </xdr:from>
    <xdr:to>
      <xdr:col>46</xdr:col>
      <xdr:colOff>38100</xdr:colOff>
      <xdr:row>97</xdr:row>
      <xdr:rowOff>126521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117648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4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114863</xdr:rowOff>
    </xdr:from>
    <xdr:to>
      <xdr:col>41</xdr:col>
      <xdr:colOff>101600</xdr:colOff>
      <xdr:row>97</xdr:row>
      <xdr:rowOff>45013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36140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6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51547</xdr:rowOff>
    </xdr:from>
    <xdr:to>
      <xdr:col>36</xdr:col>
      <xdr:colOff>165100</xdr:colOff>
      <xdr:row>96</xdr:row>
      <xdr:rowOff>153147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1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144274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0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95449</xdr:rowOff>
    </xdr:from>
    <xdr:to>
      <xdr:col>85</xdr:col>
      <xdr:colOff>127000</xdr:colOff>
      <xdr:row>39</xdr:row>
      <xdr:rowOff>98653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1999"/>
          <a:ext cx="838200" cy="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95449</xdr:rowOff>
    </xdr:from>
    <xdr:to>
      <xdr:col>81</xdr:col>
      <xdr:colOff>50800</xdr:colOff>
      <xdr:row>39</xdr:row>
      <xdr:rowOff>98859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1999"/>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98216</xdr:rowOff>
    </xdr:from>
    <xdr:to>
      <xdr:col>76</xdr:col>
      <xdr:colOff>114300</xdr:colOff>
      <xdr:row>39</xdr:row>
      <xdr:rowOff>98859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4766"/>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96018</xdr:rowOff>
    </xdr:from>
    <xdr:to>
      <xdr:col>71</xdr:col>
      <xdr:colOff>177800</xdr:colOff>
      <xdr:row>39</xdr:row>
      <xdr:rowOff>98216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2568"/>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47853</xdr:rowOff>
    </xdr:from>
    <xdr:to>
      <xdr:col>85</xdr:col>
      <xdr:colOff>177800</xdr:colOff>
      <xdr:row>39</xdr:row>
      <xdr:rowOff>149453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44649</xdr:rowOff>
    </xdr:from>
    <xdr:to>
      <xdr:col>81</xdr:col>
      <xdr:colOff>101600</xdr:colOff>
      <xdr:row>39</xdr:row>
      <xdr:rowOff>146249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137376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48059</xdr:rowOff>
    </xdr:from>
    <xdr:to>
      <xdr:col>76</xdr:col>
      <xdr:colOff>165100</xdr:colOff>
      <xdr:row>39</xdr:row>
      <xdr:rowOff>149659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140786</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47416</xdr:rowOff>
    </xdr:from>
    <xdr:to>
      <xdr:col>72</xdr:col>
      <xdr:colOff>38100</xdr:colOff>
      <xdr:row>39</xdr:row>
      <xdr:rowOff>149016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140143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45218</xdr:rowOff>
    </xdr:from>
    <xdr:to>
      <xdr:col>67</xdr:col>
      <xdr:colOff>101600</xdr:colOff>
      <xdr:row>39</xdr:row>
      <xdr:rowOff>146818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137945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4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170641</xdr:rowOff>
    </xdr:from>
    <xdr:to>
      <xdr:col>85</xdr:col>
      <xdr:colOff>127000</xdr:colOff>
      <xdr:row>78</xdr:row>
      <xdr:rowOff>14182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72291"/>
          <a:ext cx="8382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14182</xdr:rowOff>
    </xdr:from>
    <xdr:to>
      <xdr:col>81</xdr:col>
      <xdr:colOff>50800</xdr:colOff>
      <xdr:row>78</xdr:row>
      <xdr:rowOff>26386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87282"/>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26386</xdr:rowOff>
    </xdr:from>
    <xdr:to>
      <xdr:col>76</xdr:col>
      <xdr:colOff>114300</xdr:colOff>
      <xdr:row>78</xdr:row>
      <xdr:rowOff>34855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9486"/>
          <a:ext cx="889000" cy="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34855</xdr:rowOff>
    </xdr:from>
    <xdr:to>
      <xdr:col>71</xdr:col>
      <xdr:colOff>177800</xdr:colOff>
      <xdr:row>78</xdr:row>
      <xdr:rowOff>38407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07955"/>
          <a:ext cx="8890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119841</xdr:rowOff>
    </xdr:from>
    <xdr:to>
      <xdr:col>85</xdr:col>
      <xdr:colOff>177800</xdr:colOff>
      <xdr:row>78</xdr:row>
      <xdr:rowOff>49991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134832</xdr:rowOff>
    </xdr:from>
    <xdr:to>
      <xdr:col>81</xdr:col>
      <xdr:colOff>101600</xdr:colOff>
      <xdr:row>78</xdr:row>
      <xdr:rowOff>64982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3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56109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2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147036</xdr:rowOff>
    </xdr:from>
    <xdr:to>
      <xdr:col>76</xdr:col>
      <xdr:colOff>165100</xdr:colOff>
      <xdr:row>78</xdr:row>
      <xdr:rowOff>77186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68313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155505</xdr:rowOff>
    </xdr:from>
    <xdr:to>
      <xdr:col>72</xdr:col>
      <xdr:colOff>38100</xdr:colOff>
      <xdr:row>78</xdr:row>
      <xdr:rowOff>85655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76782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159057</xdr:rowOff>
    </xdr:from>
    <xdr:to>
      <xdr:col>67</xdr:col>
      <xdr:colOff>101600</xdr:colOff>
      <xdr:row>78</xdr:row>
      <xdr:rowOff>89207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80334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64</xdr:rowOff>
    </xdr:from>
    <xdr:to>
      <xdr:col>85</xdr:col>
      <xdr:colOff>127000</xdr:colOff>
      <xdr:row>99</xdr:row>
      <xdr:rowOff>36664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73614"/>
          <a:ext cx="838200" cy="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18972</xdr:rowOff>
    </xdr:from>
    <xdr:to>
      <xdr:col>81</xdr:col>
      <xdr:colOff>50800</xdr:colOff>
      <xdr:row>99</xdr:row>
      <xdr:rowOff>36664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92522"/>
          <a:ext cx="889000" cy="1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164914</xdr:rowOff>
    </xdr:from>
    <xdr:to>
      <xdr:col>76</xdr:col>
      <xdr:colOff>114300</xdr:colOff>
      <xdr:row>99</xdr:row>
      <xdr:rowOff>18972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7014"/>
          <a:ext cx="8890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164914</xdr:rowOff>
    </xdr:from>
    <xdr:to>
      <xdr:col>71</xdr:col>
      <xdr:colOff>177800</xdr:colOff>
      <xdr:row>99</xdr:row>
      <xdr:rowOff>29505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7014"/>
          <a:ext cx="889000" cy="3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120714</xdr:rowOff>
    </xdr:from>
    <xdr:to>
      <xdr:col>85</xdr:col>
      <xdr:colOff>177800</xdr:colOff>
      <xdr:row>99</xdr:row>
      <xdr:rowOff>50864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157314</xdr:rowOff>
    </xdr:from>
    <xdr:to>
      <xdr:col>81</xdr:col>
      <xdr:colOff>101600</xdr:colOff>
      <xdr:row>99</xdr:row>
      <xdr:rowOff>87464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78591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5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139622</xdr:rowOff>
    </xdr:from>
    <xdr:to>
      <xdr:col>76</xdr:col>
      <xdr:colOff>165100</xdr:colOff>
      <xdr:row>99</xdr:row>
      <xdr:rowOff>69772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60899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114114</xdr:rowOff>
    </xdr:from>
    <xdr:to>
      <xdr:col>72</xdr:col>
      <xdr:colOff>38100</xdr:colOff>
      <xdr:row>99</xdr:row>
      <xdr:rowOff>44264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35391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150155</xdr:rowOff>
    </xdr:from>
    <xdr:to>
      <xdr:col>67</xdr:col>
      <xdr:colOff>101600</xdr:colOff>
      <xdr:row>99</xdr:row>
      <xdr:rowOff>80305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71432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83007</xdr:rowOff>
    </xdr:from>
    <xdr:to>
      <xdr:col>116</xdr:col>
      <xdr:colOff>63500</xdr:colOff>
      <xdr:row>39</xdr:row>
      <xdr:rowOff>94731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69557"/>
          <a:ext cx="838200" cy="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90681</xdr:rowOff>
    </xdr:from>
    <xdr:to>
      <xdr:col>111</xdr:col>
      <xdr:colOff>177800</xdr:colOff>
      <xdr:row>39</xdr:row>
      <xdr:rowOff>94731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77231"/>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90681</xdr:rowOff>
    </xdr:from>
    <xdr:to>
      <xdr:col>107</xdr:col>
      <xdr:colOff>50800</xdr:colOff>
      <xdr:row>39</xdr:row>
      <xdr:rowOff>91596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7723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88265</xdr:rowOff>
    </xdr:from>
    <xdr:to>
      <xdr:col>102</xdr:col>
      <xdr:colOff>114300</xdr:colOff>
      <xdr:row>39</xdr:row>
      <xdr:rowOff>91596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74815"/>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32207</xdr:rowOff>
    </xdr:from>
    <xdr:to>
      <xdr:col>116</xdr:col>
      <xdr:colOff>114300</xdr:colOff>
      <xdr:row>39</xdr:row>
      <xdr:rowOff>133807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118584</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43931</xdr:rowOff>
    </xdr:from>
    <xdr:to>
      <xdr:col>112</xdr:col>
      <xdr:colOff>38100</xdr:colOff>
      <xdr:row>39</xdr:row>
      <xdr:rowOff>145531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136658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823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39881</xdr:rowOff>
    </xdr:from>
    <xdr:to>
      <xdr:col>107</xdr:col>
      <xdr:colOff>101600</xdr:colOff>
      <xdr:row>39</xdr:row>
      <xdr:rowOff>141481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132608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81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40796</xdr:rowOff>
    </xdr:from>
    <xdr:to>
      <xdr:col>102</xdr:col>
      <xdr:colOff>165100</xdr:colOff>
      <xdr:row>39</xdr:row>
      <xdr:rowOff>142396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133523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2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37465</xdr:rowOff>
    </xdr:from>
    <xdr:to>
      <xdr:col>98</xdr:col>
      <xdr:colOff>38100</xdr:colOff>
      <xdr:row>39</xdr:row>
      <xdr:rowOff>139065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130192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1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115735</xdr:rowOff>
    </xdr:from>
    <xdr:to>
      <xdr:col>116</xdr:col>
      <xdr:colOff>63500</xdr:colOff>
      <xdr:row>57</xdr:row>
      <xdr:rowOff>121283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031135"/>
          <a:ext cx="838200" cy="86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77353</xdr:rowOff>
    </xdr:from>
    <xdr:to>
      <xdr:col>111</xdr:col>
      <xdr:colOff>177800</xdr:colOff>
      <xdr:row>57</xdr:row>
      <xdr:rowOff>121283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850003"/>
          <a:ext cx="889000" cy="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77353</xdr:rowOff>
    </xdr:from>
    <xdr:to>
      <xdr:col>107</xdr:col>
      <xdr:colOff>50800</xdr:colOff>
      <xdr:row>59</xdr:row>
      <xdr:rowOff>18321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850003"/>
          <a:ext cx="889000" cy="28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18321</xdr:rowOff>
    </xdr:from>
    <xdr:to>
      <xdr:col>102</xdr:col>
      <xdr:colOff>114300</xdr:colOff>
      <xdr:row>59</xdr:row>
      <xdr:rowOff>31816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3871"/>
          <a:ext cx="889000" cy="1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64935</xdr:rowOff>
    </xdr:from>
    <xdr:to>
      <xdr:col>116</xdr:col>
      <xdr:colOff>114300</xdr:colOff>
      <xdr:row>52</xdr:row>
      <xdr:rowOff>166535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89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87812</xdr:rowOff>
    </xdr:from>
    <xdr:ext cx="599010"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883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70483</xdr:rowOff>
    </xdr:from>
    <xdr:to>
      <xdr:col>112</xdr:col>
      <xdr:colOff>38100</xdr:colOff>
      <xdr:row>58</xdr:row>
      <xdr:rowOff>633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17160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61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26553</xdr:rowOff>
    </xdr:from>
    <xdr:to>
      <xdr:col>107</xdr:col>
      <xdr:colOff>101600</xdr:colOff>
      <xdr:row>57</xdr:row>
      <xdr:rowOff>128153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9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144680</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57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138971</xdr:rowOff>
    </xdr:from>
    <xdr:to>
      <xdr:col>102</xdr:col>
      <xdr:colOff>165100</xdr:colOff>
      <xdr:row>59</xdr:row>
      <xdr:rowOff>69121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60248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152466</xdr:rowOff>
    </xdr:from>
    <xdr:to>
      <xdr:col>98</xdr:col>
      <xdr:colOff>38100</xdr:colOff>
      <xdr:row>59</xdr:row>
      <xdr:rowOff>82616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73743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23209</xdr:rowOff>
    </xdr:from>
    <xdr:to>
      <xdr:col>116</xdr:col>
      <xdr:colOff>63500</xdr:colOff>
      <xdr:row>76</xdr:row>
      <xdr:rowOff>93275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053409"/>
          <a:ext cx="838200" cy="7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23209</xdr:rowOff>
    </xdr:from>
    <xdr:to>
      <xdr:col>111</xdr:col>
      <xdr:colOff>177800</xdr:colOff>
      <xdr:row>76</xdr:row>
      <xdr:rowOff>50546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53409"/>
          <a:ext cx="889000" cy="2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50546</xdr:rowOff>
    </xdr:from>
    <xdr:to>
      <xdr:col>107</xdr:col>
      <xdr:colOff>50800</xdr:colOff>
      <xdr:row>76</xdr:row>
      <xdr:rowOff>84437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80746"/>
          <a:ext cx="889000" cy="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84437</xdr:rowOff>
    </xdr:from>
    <xdr:to>
      <xdr:col>102</xdr:col>
      <xdr:colOff>114300</xdr:colOff>
      <xdr:row>76</xdr:row>
      <xdr:rowOff>114364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14637"/>
          <a:ext cx="889000" cy="2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42475</xdr:rowOff>
    </xdr:from>
    <xdr:to>
      <xdr:col>116</xdr:col>
      <xdr:colOff>114300</xdr:colOff>
      <xdr:row>76</xdr:row>
      <xdr:rowOff>144075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20902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143859</xdr:rowOff>
    </xdr:from>
    <xdr:to>
      <xdr:col>112</xdr:col>
      <xdr:colOff>38100</xdr:colOff>
      <xdr:row>76</xdr:row>
      <xdr:rowOff>74009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65136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9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171196</xdr:rowOff>
    </xdr:from>
    <xdr:to>
      <xdr:col>107</xdr:col>
      <xdr:colOff>101600</xdr:colOff>
      <xdr:row>76</xdr:row>
      <xdr:rowOff>101346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92473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2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33637</xdr:rowOff>
    </xdr:from>
    <xdr:to>
      <xdr:col>102</xdr:col>
      <xdr:colOff>165100</xdr:colOff>
      <xdr:row>76</xdr:row>
      <xdr:rowOff>135237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126364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63564</xdr:rowOff>
    </xdr:from>
    <xdr:to>
      <xdr:col>98</xdr:col>
      <xdr:colOff>38100</xdr:colOff>
      <xdr:row>76</xdr:row>
      <xdr:rowOff>165164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156291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689,380</a:t>
          </a:r>
          <a:r>
            <a:rPr kumimoji="1" lang="ja-JP" altLang="en-US" sz="1300">
              <a:latin typeface="ＭＳ Ｐゴシック" panose="020B0600070205080204" pitchFamily="50" charset="-128"/>
              <a:ea typeface="ＭＳ Ｐゴシック" panose="020B0600070205080204" pitchFamily="50" charset="-128"/>
            </a:rPr>
            <a:t>円となっている。（前年度</a:t>
          </a:r>
          <a:r>
            <a:rPr kumimoji="1" lang="en-US" altLang="ja-JP" sz="1300">
              <a:latin typeface="ＭＳ Ｐゴシック" panose="020B0600070205080204" pitchFamily="50" charset="-128"/>
              <a:ea typeface="ＭＳ Ｐゴシック" panose="020B0600070205080204" pitchFamily="50" charset="-128"/>
            </a:rPr>
            <a:t>518,984</a:t>
          </a:r>
          <a:r>
            <a:rPr kumimoji="1" lang="ja-JP" altLang="en-US" sz="1300">
              <a:latin typeface="ＭＳ Ｐゴシック" panose="020B0600070205080204" pitchFamily="50" charset="-128"/>
              <a:ea typeface="ＭＳ Ｐゴシック" panose="020B0600070205080204" pitchFamily="50" charset="-128"/>
            </a:rPr>
            <a:t>円、前年度より</a:t>
          </a:r>
          <a:r>
            <a:rPr kumimoji="1" lang="en-US" altLang="ja-JP" sz="1300">
              <a:latin typeface="ＭＳ Ｐゴシック" panose="020B0600070205080204" pitchFamily="50" charset="-128"/>
              <a:ea typeface="ＭＳ Ｐゴシック" panose="020B0600070205080204" pitchFamily="50" charset="-128"/>
            </a:rPr>
            <a:t>170,396</a:t>
          </a:r>
          <a:r>
            <a:rPr kumimoji="1" lang="ja-JP" altLang="en-US" sz="1300">
              <a:latin typeface="ＭＳ Ｐゴシック" panose="020B0600070205080204" pitchFamily="50" charset="-128"/>
              <a:ea typeface="ＭＳ Ｐゴシック" panose="020B0600070205080204" pitchFamily="50" charset="-128"/>
            </a:rPr>
            <a:t>円増加、人口は</a:t>
          </a:r>
          <a:r>
            <a:rPr kumimoji="1" lang="en-US" altLang="ja-JP" sz="1300">
              <a:latin typeface="ＭＳ Ｐゴシック" panose="020B0600070205080204" pitchFamily="50" charset="-128"/>
              <a:ea typeface="ＭＳ Ｐゴシック" panose="020B0600070205080204" pitchFamily="50" charset="-128"/>
            </a:rPr>
            <a:t>624</a:t>
          </a:r>
          <a:r>
            <a:rPr kumimoji="1" lang="ja-JP" altLang="en-US" sz="1300">
              <a:latin typeface="ＭＳ Ｐゴシック" panose="020B0600070205080204" pitchFamily="50" charset="-128"/>
              <a:ea typeface="ＭＳ Ｐゴシック" panose="020B0600070205080204" pitchFamily="50" charset="-128"/>
            </a:rPr>
            <a:t>人減少）</a:t>
          </a:r>
        </a:p>
        <a:p>
          <a:r>
            <a:rPr kumimoji="1" lang="ja-JP" altLang="en-US" sz="1300">
              <a:latin typeface="ＭＳ Ｐゴシック" panose="020B0600070205080204" pitchFamily="50" charset="-128"/>
              <a:ea typeface="ＭＳ Ｐゴシック" panose="020B0600070205080204" pitchFamily="50" charset="-128"/>
            </a:rPr>
            <a:t>・大きな変動があったのは「普通建設事業費（うち更新整備）」であり、類似団体内平均値を上回るのは「貸付金」である。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・「普通建設事業費（うち更新整備）」は、学校給食センター施設整備事業の進捗に伴い、前年度と比べ増加となった。</a:t>
          </a:r>
        </a:p>
        <a:p>
          <a:r>
            <a:rPr kumimoji="1" lang="ja-JP" altLang="en-US" sz="1300">
              <a:latin typeface="ＭＳ Ｐゴシック" panose="020B0600070205080204" pitchFamily="50" charset="-128"/>
              <a:ea typeface="ＭＳ Ｐゴシック" panose="020B0600070205080204" pitchFamily="50" charset="-128"/>
            </a:rPr>
            <a:t>・「貸付金」は、さんむ医療センター建替整備事業の進捗に伴う長期貸付金の増額により前年度から大きく増加し、類似団体内平均値を大きく上回った。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47,745
45,641
146.77
34,543,248
32,914,452
1,227,216
14,731,646
29,625,391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156273</xdr:rowOff>
    </xdr:from>
    <xdr:to>
      <xdr:col>24</xdr:col>
      <xdr:colOff>63500</xdr:colOff>
      <xdr:row>39</xdr:row>
      <xdr:rowOff>56832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9923"/>
          <a:ext cx="838200" cy="24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51880</xdr:rowOff>
    </xdr:from>
    <xdr:to>
      <xdr:col>19</xdr:col>
      <xdr:colOff>177800</xdr:colOff>
      <xdr:row>39</xdr:row>
      <xdr:rowOff>56832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738430"/>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51880</xdr:rowOff>
    </xdr:from>
    <xdr:to>
      <xdr:col>15</xdr:col>
      <xdr:colOff>50800</xdr:colOff>
      <xdr:row>39</xdr:row>
      <xdr:rowOff>75120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38430"/>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56261</xdr:rowOff>
    </xdr:from>
    <xdr:to>
      <xdr:col>10</xdr:col>
      <xdr:colOff>114300</xdr:colOff>
      <xdr:row>39</xdr:row>
      <xdr:rowOff>75120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42811"/>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105473</xdr:rowOff>
    </xdr:from>
    <xdr:to>
      <xdr:col>24</xdr:col>
      <xdr:colOff>114300</xdr:colOff>
      <xdr:row>38</xdr:row>
      <xdr:rowOff>35623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83900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6032</xdr:rowOff>
    </xdr:from>
    <xdr:to>
      <xdr:col>20</xdr:col>
      <xdr:colOff>38100</xdr:colOff>
      <xdr:row>39</xdr:row>
      <xdr:rowOff>107632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98759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8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1080</xdr:rowOff>
    </xdr:from>
    <xdr:to>
      <xdr:col>15</xdr:col>
      <xdr:colOff>101600</xdr:colOff>
      <xdr:row>39</xdr:row>
      <xdr:rowOff>102680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93807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24320</xdr:rowOff>
    </xdr:from>
    <xdr:to>
      <xdr:col>10</xdr:col>
      <xdr:colOff>165100</xdr:colOff>
      <xdr:row>39</xdr:row>
      <xdr:rowOff>125920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117047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0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5461</xdr:rowOff>
    </xdr:from>
    <xdr:to>
      <xdr:col>6</xdr:col>
      <xdr:colOff>38100</xdr:colOff>
      <xdr:row>39</xdr:row>
      <xdr:rowOff>107061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98188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8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116804</xdr:rowOff>
    </xdr:from>
    <xdr:to>
      <xdr:col>24</xdr:col>
      <xdr:colOff>63500</xdr:colOff>
      <xdr:row>58</xdr:row>
      <xdr:rowOff>138397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60904"/>
          <a:ext cx="838200" cy="2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128196</xdr:rowOff>
    </xdr:from>
    <xdr:to>
      <xdr:col>19</xdr:col>
      <xdr:colOff>177800</xdr:colOff>
      <xdr:row>58</xdr:row>
      <xdr:rowOff>138397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72296"/>
          <a:ext cx="889000" cy="1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125811</xdr:rowOff>
    </xdr:from>
    <xdr:to>
      <xdr:col>15</xdr:col>
      <xdr:colOff>50800</xdr:colOff>
      <xdr:row>58</xdr:row>
      <xdr:rowOff>128196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69911"/>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4321</xdr:rowOff>
    </xdr:from>
    <xdr:to>
      <xdr:col>10</xdr:col>
      <xdr:colOff>114300</xdr:colOff>
      <xdr:row>58</xdr:row>
      <xdr:rowOff>125811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8421"/>
          <a:ext cx="889000" cy="12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66004</xdr:rowOff>
    </xdr:from>
    <xdr:to>
      <xdr:col>24</xdr:col>
      <xdr:colOff>114300</xdr:colOff>
      <xdr:row>58</xdr:row>
      <xdr:rowOff>167604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152381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87597</xdr:rowOff>
    </xdr:from>
    <xdr:to>
      <xdr:col>20</xdr:col>
      <xdr:colOff>38100</xdr:colOff>
      <xdr:row>59</xdr:row>
      <xdr:rowOff>17747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8874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77396</xdr:rowOff>
    </xdr:from>
    <xdr:to>
      <xdr:col>15</xdr:col>
      <xdr:colOff>101600</xdr:colOff>
      <xdr:row>59</xdr:row>
      <xdr:rowOff>7546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170123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75011</xdr:rowOff>
    </xdr:from>
    <xdr:to>
      <xdr:col>10</xdr:col>
      <xdr:colOff>165100</xdr:colOff>
      <xdr:row>59</xdr:row>
      <xdr:rowOff>5161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167738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124971</xdr:rowOff>
    </xdr:from>
    <xdr:to>
      <xdr:col>6</xdr:col>
      <xdr:colOff>38100</xdr:colOff>
      <xdr:row>58</xdr:row>
      <xdr:rowOff>55121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46248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9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12847</xdr:rowOff>
    </xdr:from>
    <xdr:to>
      <xdr:col>24</xdr:col>
      <xdr:colOff>63500</xdr:colOff>
      <xdr:row>78</xdr:row>
      <xdr:rowOff>24857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85947"/>
          <a:ext cx="838200" cy="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24857</xdr:rowOff>
    </xdr:from>
    <xdr:to>
      <xdr:col>19</xdr:col>
      <xdr:colOff>177800</xdr:colOff>
      <xdr:row>78</xdr:row>
      <xdr:rowOff>75688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97957"/>
          <a:ext cx="889000" cy="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60285</xdr:rowOff>
    </xdr:from>
    <xdr:to>
      <xdr:col>15</xdr:col>
      <xdr:colOff>50800</xdr:colOff>
      <xdr:row>78</xdr:row>
      <xdr:rowOff>75688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33385"/>
          <a:ext cx="889000" cy="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60285</xdr:rowOff>
    </xdr:from>
    <xdr:to>
      <xdr:col>10</xdr:col>
      <xdr:colOff>114300</xdr:colOff>
      <xdr:row>78</xdr:row>
      <xdr:rowOff>118061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3385"/>
          <a:ext cx="889000" cy="5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133497</xdr:rowOff>
    </xdr:from>
    <xdr:to>
      <xdr:col>24</xdr:col>
      <xdr:colOff>114300</xdr:colOff>
      <xdr:row>78</xdr:row>
      <xdr:rowOff>63647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3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5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145507</xdr:rowOff>
    </xdr:from>
    <xdr:to>
      <xdr:col>20</xdr:col>
      <xdr:colOff>38100</xdr:colOff>
      <xdr:row>78</xdr:row>
      <xdr:rowOff>75657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66784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24888</xdr:rowOff>
    </xdr:from>
    <xdr:to>
      <xdr:col>15</xdr:col>
      <xdr:colOff>101600</xdr:colOff>
      <xdr:row>78</xdr:row>
      <xdr:rowOff>126488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117615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9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9485</xdr:rowOff>
    </xdr:from>
    <xdr:to>
      <xdr:col>10</xdr:col>
      <xdr:colOff>165100</xdr:colOff>
      <xdr:row>78</xdr:row>
      <xdr:rowOff>111085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102212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67261</xdr:rowOff>
    </xdr:from>
    <xdr:to>
      <xdr:col>6</xdr:col>
      <xdr:colOff>38100</xdr:colOff>
      <xdr:row>78</xdr:row>
      <xdr:rowOff>168861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159988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35313</xdr:rowOff>
    </xdr:from>
    <xdr:to>
      <xdr:col>24</xdr:col>
      <xdr:colOff>63500</xdr:colOff>
      <xdr:row>99</xdr:row>
      <xdr:rowOff>73853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08863"/>
          <a:ext cx="8382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71134</xdr:rowOff>
    </xdr:from>
    <xdr:to>
      <xdr:col>19</xdr:col>
      <xdr:colOff>177800</xdr:colOff>
      <xdr:row>99</xdr:row>
      <xdr:rowOff>73853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4684"/>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71134</xdr:rowOff>
    </xdr:from>
    <xdr:to>
      <xdr:col>15</xdr:col>
      <xdr:colOff>50800</xdr:colOff>
      <xdr:row>99</xdr:row>
      <xdr:rowOff>81617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4684"/>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81617</xdr:rowOff>
    </xdr:from>
    <xdr:to>
      <xdr:col>10</xdr:col>
      <xdr:colOff>114300</xdr:colOff>
      <xdr:row>99</xdr:row>
      <xdr:rowOff>85491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5167"/>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155963</xdr:rowOff>
    </xdr:from>
    <xdr:to>
      <xdr:col>24</xdr:col>
      <xdr:colOff>114300</xdr:colOff>
      <xdr:row>99</xdr:row>
      <xdr:rowOff>86113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115340</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4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23053</xdr:rowOff>
    </xdr:from>
    <xdr:to>
      <xdr:col>20</xdr:col>
      <xdr:colOff>38100</xdr:colOff>
      <xdr:row>99</xdr:row>
      <xdr:rowOff>124653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20334</xdr:rowOff>
    </xdr:from>
    <xdr:to>
      <xdr:col>15</xdr:col>
      <xdr:colOff>101600</xdr:colOff>
      <xdr:row>99</xdr:row>
      <xdr:rowOff>121934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138461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30817</xdr:rowOff>
    </xdr:from>
    <xdr:to>
      <xdr:col>10</xdr:col>
      <xdr:colOff>165100</xdr:colOff>
      <xdr:row>99</xdr:row>
      <xdr:rowOff>132417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123544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34691</xdr:rowOff>
    </xdr:from>
    <xdr:to>
      <xdr:col>6</xdr:col>
      <xdr:colOff>38100</xdr:colOff>
      <xdr:row>99</xdr:row>
      <xdr:rowOff>136291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127418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92673</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7922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41873</xdr:rowOff>
    </xdr:from>
    <xdr:to>
      <xdr:col>36</xdr:col>
      <xdr:colOff>165100</xdr:colOff>
      <xdr:row>39</xdr:row>
      <xdr:rowOff>143473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134600</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15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88544</xdr:rowOff>
    </xdr:from>
    <xdr:to>
      <xdr:col>55</xdr:col>
      <xdr:colOff>0</xdr:colOff>
      <xdr:row>57</xdr:row>
      <xdr:rowOff>93929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61194"/>
          <a:ext cx="8382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88544</xdr:rowOff>
    </xdr:from>
    <xdr:to>
      <xdr:col>50</xdr:col>
      <xdr:colOff>114300</xdr:colOff>
      <xdr:row>57</xdr:row>
      <xdr:rowOff>136868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61194"/>
          <a:ext cx="889000" cy="4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157023</xdr:rowOff>
    </xdr:from>
    <xdr:to>
      <xdr:col>45</xdr:col>
      <xdr:colOff>177800</xdr:colOff>
      <xdr:row>57</xdr:row>
      <xdr:rowOff>136868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58223"/>
          <a:ext cx="889000" cy="15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30899</xdr:rowOff>
    </xdr:from>
    <xdr:to>
      <xdr:col>41</xdr:col>
      <xdr:colOff>50800</xdr:colOff>
      <xdr:row>56</xdr:row>
      <xdr:rowOff>157023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632099"/>
          <a:ext cx="889000" cy="1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43129</xdr:rowOff>
    </xdr:from>
    <xdr:to>
      <xdr:col>55</xdr:col>
      <xdr:colOff>50800</xdr:colOff>
      <xdr:row>57</xdr:row>
      <xdr:rowOff>144729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21556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9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37744</xdr:rowOff>
    </xdr:from>
    <xdr:to>
      <xdr:col>50</xdr:col>
      <xdr:colOff>165100</xdr:colOff>
      <xdr:row>57</xdr:row>
      <xdr:rowOff>139344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130471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86068</xdr:rowOff>
    </xdr:from>
    <xdr:to>
      <xdr:col>46</xdr:col>
      <xdr:colOff>38100</xdr:colOff>
      <xdr:row>58</xdr:row>
      <xdr:rowOff>16218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7345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106223</xdr:rowOff>
    </xdr:from>
    <xdr:to>
      <xdr:col>41</xdr:col>
      <xdr:colOff>101600</xdr:colOff>
      <xdr:row>57</xdr:row>
      <xdr:rowOff>36373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27500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151549</xdr:rowOff>
    </xdr:from>
    <xdr:to>
      <xdr:col>36</xdr:col>
      <xdr:colOff>165100</xdr:colOff>
      <xdr:row>56</xdr:row>
      <xdr:rowOff>81699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98226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5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98191</xdr:rowOff>
    </xdr:from>
    <xdr:to>
      <xdr:col>55</xdr:col>
      <xdr:colOff>0</xdr:colOff>
      <xdr:row>78</xdr:row>
      <xdr:rowOff>110297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71291"/>
          <a:ext cx="8382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87438</xdr:rowOff>
    </xdr:from>
    <xdr:to>
      <xdr:col>50</xdr:col>
      <xdr:colOff>114300</xdr:colOff>
      <xdr:row>78</xdr:row>
      <xdr:rowOff>98191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60538"/>
          <a:ext cx="889000" cy="1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87438</xdr:rowOff>
    </xdr:from>
    <xdr:to>
      <xdr:col>45</xdr:col>
      <xdr:colOff>177800</xdr:colOff>
      <xdr:row>78</xdr:row>
      <xdr:rowOff>105094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60538"/>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99763</xdr:rowOff>
    </xdr:from>
    <xdr:to>
      <xdr:col>41</xdr:col>
      <xdr:colOff>50800</xdr:colOff>
      <xdr:row>78</xdr:row>
      <xdr:rowOff>105094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72863"/>
          <a:ext cx="889000" cy="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59497</xdr:rowOff>
    </xdr:from>
    <xdr:to>
      <xdr:col>55</xdr:col>
      <xdr:colOff>50800</xdr:colOff>
      <xdr:row>78</xdr:row>
      <xdr:rowOff>161097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145874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47391</xdr:rowOff>
    </xdr:from>
    <xdr:to>
      <xdr:col>50</xdr:col>
      <xdr:colOff>165100</xdr:colOff>
      <xdr:row>78</xdr:row>
      <xdr:rowOff>148991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140118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36638</xdr:rowOff>
    </xdr:from>
    <xdr:to>
      <xdr:col>46</xdr:col>
      <xdr:colOff>38100</xdr:colOff>
      <xdr:row>78</xdr:row>
      <xdr:rowOff>138238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129365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54294</xdr:rowOff>
    </xdr:from>
    <xdr:to>
      <xdr:col>41</xdr:col>
      <xdr:colOff>101600</xdr:colOff>
      <xdr:row>78</xdr:row>
      <xdr:rowOff>155894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147021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48963</xdr:rowOff>
    </xdr:from>
    <xdr:to>
      <xdr:col>36</xdr:col>
      <xdr:colOff>165100</xdr:colOff>
      <xdr:row>78</xdr:row>
      <xdr:rowOff>150563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141690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142039</xdr:rowOff>
    </xdr:from>
    <xdr:to>
      <xdr:col>55</xdr:col>
      <xdr:colOff>0</xdr:colOff>
      <xdr:row>98</xdr:row>
      <xdr:rowOff>48778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72689"/>
          <a:ext cx="838200" cy="7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137361</xdr:rowOff>
    </xdr:from>
    <xdr:to>
      <xdr:col>50</xdr:col>
      <xdr:colOff>114300</xdr:colOff>
      <xdr:row>97</xdr:row>
      <xdr:rowOff>142039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68011"/>
          <a:ext cx="889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80798</xdr:rowOff>
    </xdr:from>
    <xdr:to>
      <xdr:col>45</xdr:col>
      <xdr:colOff>177800</xdr:colOff>
      <xdr:row>97</xdr:row>
      <xdr:rowOff>137361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11448"/>
          <a:ext cx="889000" cy="5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30452</xdr:rowOff>
    </xdr:from>
    <xdr:to>
      <xdr:col>41</xdr:col>
      <xdr:colOff>50800</xdr:colOff>
      <xdr:row>97</xdr:row>
      <xdr:rowOff>80798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61102"/>
          <a:ext cx="889000" cy="5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169428</xdr:rowOff>
    </xdr:from>
    <xdr:to>
      <xdr:col>55</xdr:col>
      <xdr:colOff>50800</xdr:colOff>
      <xdr:row>98</xdr:row>
      <xdr:rowOff>99578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84355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1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91239</xdr:rowOff>
    </xdr:from>
    <xdr:to>
      <xdr:col>50</xdr:col>
      <xdr:colOff>165100</xdr:colOff>
      <xdr:row>98</xdr:row>
      <xdr:rowOff>21389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12516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1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86561</xdr:rowOff>
    </xdr:from>
    <xdr:to>
      <xdr:col>46</xdr:col>
      <xdr:colOff>38100</xdr:colOff>
      <xdr:row>98</xdr:row>
      <xdr:rowOff>16711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0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29998</xdr:rowOff>
    </xdr:from>
    <xdr:to>
      <xdr:col>41</xdr:col>
      <xdr:colOff>101600</xdr:colOff>
      <xdr:row>97</xdr:row>
      <xdr:rowOff>131598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122725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5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151102</xdr:rowOff>
    </xdr:from>
    <xdr:to>
      <xdr:col>36</xdr:col>
      <xdr:colOff>165100</xdr:colOff>
      <xdr:row>97</xdr:row>
      <xdr:rowOff>81252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72379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127556</xdr:rowOff>
    </xdr:from>
    <xdr:to>
      <xdr:col>85</xdr:col>
      <xdr:colOff>127000</xdr:colOff>
      <xdr:row>37</xdr:row>
      <xdr:rowOff>146644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71206"/>
          <a:ext cx="8382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146644</xdr:rowOff>
    </xdr:from>
    <xdr:to>
      <xdr:col>81</xdr:col>
      <xdr:colOff>50800</xdr:colOff>
      <xdr:row>38</xdr:row>
      <xdr:rowOff>21871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0294"/>
          <a:ext cx="889000" cy="4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68219</xdr:rowOff>
    </xdr:from>
    <xdr:to>
      <xdr:col>76</xdr:col>
      <xdr:colOff>114300</xdr:colOff>
      <xdr:row>38</xdr:row>
      <xdr:rowOff>21871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11869"/>
          <a:ext cx="889000" cy="12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18742</xdr:rowOff>
    </xdr:from>
    <xdr:to>
      <xdr:col>71</xdr:col>
      <xdr:colOff>177800</xdr:colOff>
      <xdr:row>37</xdr:row>
      <xdr:rowOff>68219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62392"/>
          <a:ext cx="889000" cy="4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76756</xdr:rowOff>
    </xdr:from>
    <xdr:to>
      <xdr:col>85</xdr:col>
      <xdr:colOff>177800</xdr:colOff>
      <xdr:row>38</xdr:row>
      <xdr:rowOff>6906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55183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95844</xdr:rowOff>
    </xdr:from>
    <xdr:to>
      <xdr:col>81</xdr:col>
      <xdr:colOff>101600</xdr:colOff>
      <xdr:row>38</xdr:row>
      <xdr:rowOff>25994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17121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142521</xdr:rowOff>
    </xdr:from>
    <xdr:to>
      <xdr:col>76</xdr:col>
      <xdr:colOff>165100</xdr:colOff>
      <xdr:row>38</xdr:row>
      <xdr:rowOff>72672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861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63798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17419</xdr:rowOff>
    </xdr:from>
    <xdr:to>
      <xdr:col>72</xdr:col>
      <xdr:colOff>38100</xdr:colOff>
      <xdr:row>37</xdr:row>
      <xdr:rowOff>119019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135546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3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139392</xdr:rowOff>
    </xdr:from>
    <xdr:to>
      <xdr:col>67</xdr:col>
      <xdr:colOff>101600</xdr:colOff>
      <xdr:row>37</xdr:row>
      <xdr:rowOff>69542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86069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8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8210</xdr:rowOff>
    </xdr:from>
    <xdr:to>
      <xdr:col>85</xdr:col>
      <xdr:colOff>127000</xdr:colOff>
      <xdr:row>56</xdr:row>
      <xdr:rowOff>117206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37960"/>
          <a:ext cx="838200" cy="28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95039</xdr:rowOff>
    </xdr:from>
    <xdr:to>
      <xdr:col>81</xdr:col>
      <xdr:colOff>50800</xdr:colOff>
      <xdr:row>56</xdr:row>
      <xdr:rowOff>117206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24789"/>
          <a:ext cx="889000" cy="1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88821</xdr:rowOff>
    </xdr:from>
    <xdr:to>
      <xdr:col>76</xdr:col>
      <xdr:colOff>114300</xdr:colOff>
      <xdr:row>55</xdr:row>
      <xdr:rowOff>95039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18571"/>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88821</xdr:rowOff>
    </xdr:from>
    <xdr:to>
      <xdr:col>71</xdr:col>
      <xdr:colOff>177800</xdr:colOff>
      <xdr:row>55</xdr:row>
      <xdr:rowOff>135234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18571"/>
          <a:ext cx="889000" cy="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128860</xdr:rowOff>
    </xdr:from>
    <xdr:to>
      <xdr:col>85</xdr:col>
      <xdr:colOff>177800</xdr:colOff>
      <xdr:row>55</xdr:row>
      <xdr:rowOff>59010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151737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3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66406</xdr:rowOff>
    </xdr:from>
    <xdr:to>
      <xdr:col>81</xdr:col>
      <xdr:colOff>101600</xdr:colOff>
      <xdr:row>56</xdr:row>
      <xdr:rowOff>168006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6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159133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44239</xdr:rowOff>
    </xdr:from>
    <xdr:to>
      <xdr:col>76</xdr:col>
      <xdr:colOff>165100</xdr:colOff>
      <xdr:row>55</xdr:row>
      <xdr:rowOff>145839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162366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38021</xdr:rowOff>
    </xdr:from>
    <xdr:to>
      <xdr:col>72</xdr:col>
      <xdr:colOff>38100</xdr:colOff>
      <xdr:row>55</xdr:row>
      <xdr:rowOff>139621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6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156148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4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84434</xdr:rowOff>
    </xdr:from>
    <xdr:to>
      <xdr:col>67</xdr:col>
      <xdr:colOff>101600</xdr:colOff>
      <xdr:row>56</xdr:row>
      <xdr:rowOff>14584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1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31111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8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95450</xdr:rowOff>
    </xdr:from>
    <xdr:to>
      <xdr:col>85</xdr:col>
      <xdr:colOff>127000</xdr:colOff>
      <xdr:row>79</xdr:row>
      <xdr:rowOff>98653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0000"/>
          <a:ext cx="838200" cy="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95450</xdr:rowOff>
    </xdr:from>
    <xdr:to>
      <xdr:col>81</xdr:col>
      <xdr:colOff>50800</xdr:colOff>
      <xdr:row>79</xdr:row>
      <xdr:rowOff>98859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0000"/>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98216</xdr:rowOff>
    </xdr:from>
    <xdr:to>
      <xdr:col>76</xdr:col>
      <xdr:colOff>114300</xdr:colOff>
      <xdr:row>79</xdr:row>
      <xdr:rowOff>98859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2766"/>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96017</xdr:rowOff>
    </xdr:from>
    <xdr:to>
      <xdr:col>71</xdr:col>
      <xdr:colOff>177800</xdr:colOff>
      <xdr:row>79</xdr:row>
      <xdr:rowOff>98216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0567"/>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47853</xdr:rowOff>
    </xdr:from>
    <xdr:to>
      <xdr:col>85</xdr:col>
      <xdr:colOff>177800</xdr:colOff>
      <xdr:row>79</xdr:row>
      <xdr:rowOff>149453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44650</xdr:rowOff>
    </xdr:from>
    <xdr:to>
      <xdr:col>81</xdr:col>
      <xdr:colOff>101600</xdr:colOff>
      <xdr:row>79</xdr:row>
      <xdr:rowOff>146250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137377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8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48059</xdr:rowOff>
    </xdr:from>
    <xdr:to>
      <xdr:col>76</xdr:col>
      <xdr:colOff>165100</xdr:colOff>
      <xdr:row>79</xdr:row>
      <xdr:rowOff>149659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140786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47416</xdr:rowOff>
    </xdr:from>
    <xdr:to>
      <xdr:col>72</xdr:col>
      <xdr:colOff>38100</xdr:colOff>
      <xdr:row>79</xdr:row>
      <xdr:rowOff>149016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140143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45217</xdr:rowOff>
    </xdr:from>
    <xdr:to>
      <xdr:col>67</xdr:col>
      <xdr:colOff>101600</xdr:colOff>
      <xdr:row>79</xdr:row>
      <xdr:rowOff>146817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137944</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2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170641</xdr:rowOff>
    </xdr:from>
    <xdr:to>
      <xdr:col>85</xdr:col>
      <xdr:colOff>127000</xdr:colOff>
      <xdr:row>98</xdr:row>
      <xdr:rowOff>14182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01291"/>
          <a:ext cx="8382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14182</xdr:rowOff>
    </xdr:from>
    <xdr:to>
      <xdr:col>81</xdr:col>
      <xdr:colOff>50800</xdr:colOff>
      <xdr:row>98</xdr:row>
      <xdr:rowOff>26386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16282"/>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26386</xdr:rowOff>
    </xdr:from>
    <xdr:to>
      <xdr:col>76</xdr:col>
      <xdr:colOff>114300</xdr:colOff>
      <xdr:row>98</xdr:row>
      <xdr:rowOff>34852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8486"/>
          <a:ext cx="8890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34852</xdr:rowOff>
    </xdr:from>
    <xdr:to>
      <xdr:col>71</xdr:col>
      <xdr:colOff>177800</xdr:colOff>
      <xdr:row>98</xdr:row>
      <xdr:rowOff>38407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36952"/>
          <a:ext cx="88900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119841</xdr:rowOff>
    </xdr:from>
    <xdr:to>
      <xdr:col>85</xdr:col>
      <xdr:colOff>177800</xdr:colOff>
      <xdr:row>98</xdr:row>
      <xdr:rowOff>49991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5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134832</xdr:rowOff>
    </xdr:from>
    <xdr:to>
      <xdr:col>81</xdr:col>
      <xdr:colOff>101600</xdr:colOff>
      <xdr:row>98</xdr:row>
      <xdr:rowOff>64982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56109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5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147036</xdr:rowOff>
    </xdr:from>
    <xdr:to>
      <xdr:col>76</xdr:col>
      <xdr:colOff>165100</xdr:colOff>
      <xdr:row>98</xdr:row>
      <xdr:rowOff>77186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68313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7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155502</xdr:rowOff>
    </xdr:from>
    <xdr:to>
      <xdr:col>72</xdr:col>
      <xdr:colOff>38100</xdr:colOff>
      <xdr:row>98</xdr:row>
      <xdr:rowOff>85652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8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76779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159057</xdr:rowOff>
    </xdr:from>
    <xdr:to>
      <xdr:col>67</xdr:col>
      <xdr:colOff>101600</xdr:colOff>
      <xdr:row>98</xdr:row>
      <xdr:rowOff>89207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8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80334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8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91694</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778244"/>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40894</xdr:rowOff>
    </xdr:from>
    <xdr:to>
      <xdr:col>116</xdr:col>
      <xdr:colOff>114300</xdr:colOff>
      <xdr:row>39</xdr:row>
      <xdr:rowOff>142494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313932"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689,380</a:t>
          </a:r>
          <a:r>
            <a:rPr kumimoji="1" lang="ja-JP" altLang="en-US" sz="1300">
              <a:latin typeface="ＭＳ Ｐゴシック" panose="020B0600070205080204" pitchFamily="50" charset="-128"/>
              <a:ea typeface="ＭＳ Ｐゴシック" panose="020B0600070205080204" pitchFamily="50" charset="-128"/>
            </a:rPr>
            <a:t>円となっている。（前年度</a:t>
          </a:r>
          <a:r>
            <a:rPr kumimoji="1" lang="en-US" altLang="ja-JP" sz="1300">
              <a:latin typeface="ＭＳ Ｐゴシック" panose="020B0600070205080204" pitchFamily="50" charset="-128"/>
              <a:ea typeface="ＭＳ Ｐゴシック" panose="020B0600070205080204" pitchFamily="50" charset="-128"/>
            </a:rPr>
            <a:t>518,984</a:t>
          </a:r>
          <a:r>
            <a:rPr kumimoji="1" lang="ja-JP" altLang="en-US" sz="1300">
              <a:latin typeface="ＭＳ Ｐゴシック" panose="020B0600070205080204" pitchFamily="50" charset="-128"/>
              <a:ea typeface="ＭＳ Ｐゴシック" panose="020B0600070205080204" pitchFamily="50" charset="-128"/>
            </a:rPr>
            <a:t>円、前年度より</a:t>
          </a:r>
          <a:r>
            <a:rPr kumimoji="1" lang="en-US" altLang="ja-JP" sz="1300">
              <a:latin typeface="ＭＳ Ｐゴシック" panose="020B0600070205080204" pitchFamily="50" charset="-128"/>
              <a:ea typeface="ＭＳ Ｐゴシック" panose="020B0600070205080204" pitchFamily="50" charset="-128"/>
            </a:rPr>
            <a:t>170,396</a:t>
          </a:r>
          <a:r>
            <a:rPr kumimoji="1" lang="ja-JP" altLang="en-US" sz="1300">
              <a:latin typeface="ＭＳ Ｐゴシック" panose="020B0600070205080204" pitchFamily="50" charset="-128"/>
              <a:ea typeface="ＭＳ Ｐゴシック" panose="020B0600070205080204" pitchFamily="50" charset="-128"/>
            </a:rPr>
            <a:t>円増加、人口は</a:t>
          </a:r>
          <a:r>
            <a:rPr kumimoji="1" lang="en-US" altLang="ja-JP" sz="1300">
              <a:latin typeface="ＭＳ Ｐゴシック" panose="020B0600070205080204" pitchFamily="50" charset="-128"/>
              <a:ea typeface="ＭＳ Ｐゴシック" panose="020B0600070205080204" pitchFamily="50" charset="-128"/>
            </a:rPr>
            <a:t>624</a:t>
          </a:r>
          <a:r>
            <a:rPr kumimoji="1" lang="ja-JP" altLang="en-US" sz="1300">
              <a:latin typeface="ＭＳ Ｐゴシック" panose="020B0600070205080204" pitchFamily="50" charset="-128"/>
              <a:ea typeface="ＭＳ Ｐゴシック" panose="020B0600070205080204" pitchFamily="50" charset="-128"/>
            </a:rPr>
            <a:t>人減少）</a:t>
          </a:r>
        </a:p>
        <a:p>
          <a:r>
            <a:rPr kumimoji="1" lang="ja-JP" altLang="en-US" sz="1300">
              <a:latin typeface="ＭＳ Ｐゴシック" panose="020B0600070205080204" pitchFamily="50" charset="-128"/>
              <a:ea typeface="ＭＳ Ｐゴシック" panose="020B0600070205080204" pitchFamily="50" charset="-128"/>
            </a:rPr>
            <a:t>・類似団体内平均値を上回っているのは「衛生費」及び「教育費」であり、前年度との比較で大きな変動があったのは「議会費」及び「教育費」である。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・「議会費」は、議場音響設備等改修事業の進捗により、前年度と比べ増加となったが、類似団体内平均を下回っている。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・「衛生費」は、さんむ医療センター建替整備事業の進捗に伴う長期貸付金の増額により前年度と比べ増加し、類似団体内平均値を上回っている。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・「教育費」は、学校給食センター施設整備事業の進捗により、前年度と比べ増加し、類似団体内平均値を上回っている。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財政調整基金については、歳入不足額の補てんのため取崩額が若干増加した。歳計剰余金の積立額も増加したものの、取崩額を下回ったため、残高は前年度比で減少している。</a:t>
          </a:r>
        </a:p>
        <a:p>
          <a:r>
            <a:rPr kumimoji="1" lang="ja-JP" altLang="en-US" sz="1400">
              <a:latin typeface="ＭＳ ゴシック" pitchFamily="49" charset="-128"/>
              <a:ea typeface="ＭＳ ゴシック" pitchFamily="49" charset="-128"/>
            </a:rPr>
            <a:t>　地方交付税の増額や減債基金の繰入開始などにより形式収支及び実質収支の黒字額は増加したものの、財政調整基金の繰入額増加に伴い実質単年度収支の赤字額は増加（悪化）した。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連結実質赤字比率については、一般会計及び特別会計ともに黒字であり、また、公営企業会計においても資金不足が生じておらず、健全な運営を行っている。</a:t>
          </a:r>
        </a:p>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水道事業会計の実質収支については、歳入面において大きな変動はなかったものの、営業費用のうち修繕に係る経費が減少したため黒字額が増加した。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今後、施設の老朽化に伴う大規模改修工事を予定しており、厳しい財政運営が予想されるため、給水収益の確保と経常的な経費の抑制等による適正な財政運営に努める。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34543248</v>
      </c>
      <c r="BO4" s="358"/>
      <c r="BP4" s="358"/>
      <c r="BQ4" s="358"/>
      <c r="BR4" s="358"/>
      <c r="BS4" s="358"/>
      <c r="BT4" s="358"/>
      <c r="BU4" s="359"/>
      <c r="BV4" s="357">
        <v>26365612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8.3000000000000007</v>
      </c>
      <c r="CU4" s="364"/>
      <c r="CV4" s="364"/>
      <c r="CW4" s="364"/>
      <c r="CX4" s="364"/>
      <c r="CY4" s="364"/>
      <c r="CZ4" s="364"/>
      <c r="DA4" s="365"/>
      <c r="DB4" s="363">
        <v>6.6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32914452</v>
      </c>
      <c r="BO5" s="395"/>
      <c r="BP5" s="395"/>
      <c r="BQ5" s="395"/>
      <c r="BR5" s="395"/>
      <c r="BS5" s="395"/>
      <c r="BT5" s="395"/>
      <c r="BU5" s="396"/>
      <c r="BV5" s="394">
        <v>25102734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93.6</v>
      </c>
      <c r="CU5" s="392"/>
      <c r="CV5" s="392"/>
      <c r="CW5" s="392"/>
      <c r="CX5" s="392"/>
      <c r="CY5" s="392"/>
      <c r="CZ5" s="392"/>
      <c r="DA5" s="393"/>
      <c r="DB5" s="391">
        <v>94.8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1628796</v>
      </c>
      <c r="BO6" s="395"/>
      <c r="BP6" s="395"/>
      <c r="BQ6" s="395"/>
      <c r="BR6" s="395"/>
      <c r="BS6" s="395"/>
      <c r="BT6" s="395"/>
      <c r="BU6" s="396"/>
      <c r="BV6" s="394">
        <v>1262878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93.9</v>
      </c>
      <c r="CU6" s="432"/>
      <c r="CV6" s="432"/>
      <c r="CW6" s="432"/>
      <c r="CX6" s="432"/>
      <c r="CY6" s="432"/>
      <c r="CZ6" s="432"/>
      <c r="DA6" s="433"/>
      <c r="DB6" s="431">
        <v>95.5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401580</v>
      </c>
      <c r="BO7" s="395"/>
      <c r="BP7" s="395"/>
      <c r="BQ7" s="395"/>
      <c r="BR7" s="395"/>
      <c r="BS7" s="395"/>
      <c r="BT7" s="395"/>
      <c r="BU7" s="396"/>
      <c r="BV7" s="394">
        <v>305129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14731646</v>
      </c>
      <c r="CU7" s="395"/>
      <c r="CV7" s="395"/>
      <c r="CW7" s="395"/>
      <c r="CX7" s="395"/>
      <c r="CY7" s="395"/>
      <c r="CZ7" s="395"/>
      <c r="DA7" s="396"/>
      <c r="DB7" s="394">
        <v>14431154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1227216</v>
      </c>
      <c r="BO8" s="395"/>
      <c r="BP8" s="395"/>
      <c r="BQ8" s="395"/>
      <c r="BR8" s="395"/>
      <c r="BS8" s="395"/>
      <c r="BT8" s="395"/>
      <c r="BU8" s="396"/>
      <c r="BV8" s="394">
        <v>957749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0.47</v>
      </c>
      <c r="CU8" s="435"/>
      <c r="CV8" s="435"/>
      <c r="CW8" s="435"/>
      <c r="CX8" s="435"/>
      <c r="CY8" s="435"/>
      <c r="CZ8" s="435"/>
      <c r="DA8" s="436"/>
      <c r="DB8" s="434">
        <v>0.47</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48444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269467</v>
      </c>
      <c r="BO9" s="395"/>
      <c r="BP9" s="395"/>
      <c r="BQ9" s="395"/>
      <c r="BR9" s="395"/>
      <c r="BS9" s="395"/>
      <c r="BT9" s="395"/>
      <c r="BU9" s="396"/>
      <c r="BV9" s="394">
        <v>213985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13.2</v>
      </c>
      <c r="CU9" s="392"/>
      <c r="CV9" s="392"/>
      <c r="CW9" s="392"/>
      <c r="CX9" s="392"/>
      <c r="CY9" s="392"/>
      <c r="CZ9" s="392"/>
      <c r="DA9" s="393"/>
      <c r="DB9" s="391">
        <v>13.9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52222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21261</v>
      </c>
      <c r="BO10" s="395"/>
      <c r="BP10" s="395"/>
      <c r="BQ10" s="395"/>
      <c r="BR10" s="395"/>
      <c r="BS10" s="395"/>
      <c r="BT10" s="395"/>
      <c r="BU10" s="396"/>
      <c r="BV10" s="394">
        <v>20608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47745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1100000</v>
      </c>
      <c r="BO12" s="395"/>
      <c r="BP12" s="395"/>
      <c r="BQ12" s="395"/>
      <c r="BR12" s="395"/>
      <c r="BS12" s="395"/>
      <c r="BT12" s="395"/>
      <c r="BU12" s="396"/>
      <c r="BV12" s="394">
        <v>1020000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45641</v>
      </c>
      <c r="S13" s="479"/>
      <c r="T13" s="479"/>
      <c r="U13" s="479"/>
      <c r="V13" s="480"/>
      <c r="W13" s="410" t="s">
        <v>131</v>
      </c>
      <c r="X13" s="411"/>
      <c r="Y13" s="411"/>
      <c r="Z13" s="411"/>
      <c r="AA13" s="411"/>
      <c r="AB13" s="401"/>
      <c r="AC13" s="445">
        <v>2640</v>
      </c>
      <c r="AD13" s="446"/>
      <c r="AE13" s="446"/>
      <c r="AF13" s="446"/>
      <c r="AG13" s="488"/>
      <c r="AH13" s="445">
        <v>3127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-809272</v>
      </c>
      <c r="BO13" s="395"/>
      <c r="BP13" s="395"/>
      <c r="BQ13" s="395"/>
      <c r="BR13" s="395"/>
      <c r="BS13" s="395"/>
      <c r="BT13" s="395"/>
      <c r="BU13" s="396"/>
      <c r="BV13" s="394">
        <v>-785407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6.1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48369</v>
      </c>
      <c r="S14" s="479"/>
      <c r="T14" s="479"/>
      <c r="U14" s="479"/>
      <c r="V14" s="480"/>
      <c r="W14" s="384"/>
      <c r="X14" s="385"/>
      <c r="Y14" s="385"/>
      <c r="Z14" s="385"/>
      <c r="AA14" s="385"/>
      <c r="AB14" s="374"/>
      <c r="AC14" s="481">
        <v>11.4</v>
      </c>
      <c r="AD14" s="482"/>
      <c r="AE14" s="482"/>
      <c r="AF14" s="482"/>
      <c r="AG14" s="483"/>
      <c r="AH14" s="481">
        <v>12.5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46596</v>
      </c>
      <c r="S15" s="479"/>
      <c r="T15" s="479"/>
      <c r="U15" s="479"/>
      <c r="V15" s="480"/>
      <c r="W15" s="410" t="s">
        <v>137</v>
      </c>
      <c r="X15" s="411"/>
      <c r="Y15" s="411"/>
      <c r="Z15" s="411"/>
      <c r="AA15" s="411"/>
      <c r="AB15" s="401"/>
      <c r="AC15" s="445">
        <v>5631</v>
      </c>
      <c r="AD15" s="446"/>
      <c r="AE15" s="446"/>
      <c r="AF15" s="446"/>
      <c r="AG15" s="488"/>
      <c r="AH15" s="445">
        <v>6308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6041502</v>
      </c>
      <c r="BO15" s="358"/>
      <c r="BP15" s="358"/>
      <c r="BQ15" s="358"/>
      <c r="BR15" s="358"/>
      <c r="BS15" s="358"/>
      <c r="BT15" s="358"/>
      <c r="BU15" s="359"/>
      <c r="BV15" s="357">
        <v>6042934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24.2</v>
      </c>
      <c r="AD16" s="482"/>
      <c r="AE16" s="482"/>
      <c r="AF16" s="482"/>
      <c r="AG16" s="483"/>
      <c r="AH16" s="481">
        <v>25.2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13144157</v>
      </c>
      <c r="BO16" s="395"/>
      <c r="BP16" s="395"/>
      <c r="BQ16" s="395"/>
      <c r="BR16" s="395"/>
      <c r="BS16" s="395"/>
      <c r="BT16" s="395"/>
      <c r="BU16" s="396"/>
      <c r="BV16" s="394">
        <v>12794966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14969</v>
      </c>
      <c r="AD17" s="446"/>
      <c r="AE17" s="446"/>
      <c r="AF17" s="446"/>
      <c r="AG17" s="488"/>
      <c r="AH17" s="445">
        <v>15582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7580069</v>
      </c>
      <c r="BO17" s="395"/>
      <c r="BP17" s="395"/>
      <c r="BQ17" s="395"/>
      <c r="BR17" s="395"/>
      <c r="BS17" s="395"/>
      <c r="BT17" s="395"/>
      <c r="BU17" s="396"/>
      <c r="BV17" s="394">
        <v>7578246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146.77000000000001</v>
      </c>
      <c r="M18" s="518"/>
      <c r="N18" s="518"/>
      <c r="O18" s="518"/>
      <c r="P18" s="518"/>
      <c r="Q18" s="518"/>
      <c r="R18" s="519"/>
      <c r="S18" s="519"/>
      <c r="T18" s="519"/>
      <c r="U18" s="519"/>
      <c r="V18" s="520"/>
      <c r="W18" s="412"/>
      <c r="X18" s="413"/>
      <c r="Y18" s="413"/>
      <c r="Z18" s="413"/>
      <c r="AA18" s="413"/>
      <c r="AB18" s="404"/>
      <c r="AC18" s="521">
        <v>64.400000000000006</v>
      </c>
      <c r="AD18" s="522"/>
      <c r="AE18" s="522"/>
      <c r="AF18" s="522"/>
      <c r="AG18" s="523"/>
      <c r="AH18" s="521">
        <v>62.3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13952547</v>
      </c>
      <c r="BO18" s="395"/>
      <c r="BP18" s="395"/>
      <c r="BQ18" s="395"/>
      <c r="BR18" s="395"/>
      <c r="BS18" s="395"/>
      <c r="BT18" s="395"/>
      <c r="BU18" s="396"/>
      <c r="BV18" s="394">
        <v>13644741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330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18968571</v>
      </c>
      <c r="BO19" s="395"/>
      <c r="BP19" s="395"/>
      <c r="BQ19" s="395"/>
      <c r="BR19" s="395"/>
      <c r="BS19" s="395"/>
      <c r="BT19" s="395"/>
      <c r="BU19" s="396"/>
      <c r="BV19" s="394">
        <v>18135736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19403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29625391</v>
      </c>
      <c r="BO22" s="358"/>
      <c r="BP22" s="358"/>
      <c r="BQ22" s="358"/>
      <c r="BR22" s="358"/>
      <c r="BS22" s="358"/>
      <c r="BT22" s="358"/>
      <c r="BU22" s="359"/>
      <c r="BV22" s="357">
        <v>23656996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23337206</v>
      </c>
      <c r="BO23" s="395"/>
      <c r="BP23" s="395"/>
      <c r="BQ23" s="395"/>
      <c r="BR23" s="395"/>
      <c r="BS23" s="395"/>
      <c r="BT23" s="395"/>
      <c r="BU23" s="396"/>
      <c r="BV23" s="394">
        <v>19875772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8000</v>
      </c>
      <c r="R24" s="446"/>
      <c r="S24" s="446"/>
      <c r="T24" s="446"/>
      <c r="U24" s="446"/>
      <c r="V24" s="488"/>
      <c r="W24" s="540"/>
      <c r="X24" s="541"/>
      <c r="Y24" s="542"/>
      <c r="Z24" s="444" t="s">
        <v>162</v>
      </c>
      <c r="AA24" s="424"/>
      <c r="AB24" s="424"/>
      <c r="AC24" s="424"/>
      <c r="AD24" s="424"/>
      <c r="AE24" s="424"/>
      <c r="AF24" s="424"/>
      <c r="AG24" s="425"/>
      <c r="AH24" s="445">
        <v>405</v>
      </c>
      <c r="AI24" s="446"/>
      <c r="AJ24" s="446"/>
      <c r="AK24" s="446"/>
      <c r="AL24" s="488"/>
      <c r="AM24" s="445">
        <v>1284255</v>
      </c>
      <c r="AN24" s="446"/>
      <c r="AO24" s="446"/>
      <c r="AP24" s="446"/>
      <c r="AQ24" s="446"/>
      <c r="AR24" s="488"/>
      <c r="AS24" s="445">
        <v>3171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23543370</v>
      </c>
      <c r="BO24" s="395"/>
      <c r="BP24" s="395"/>
      <c r="BQ24" s="395"/>
      <c r="BR24" s="395"/>
      <c r="BS24" s="395"/>
      <c r="BT24" s="395"/>
      <c r="BU24" s="396"/>
      <c r="BV24" s="394">
        <v>16985554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6900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1956251</v>
      </c>
      <c r="BO25" s="358"/>
      <c r="BP25" s="358"/>
      <c r="BQ25" s="358"/>
      <c r="BR25" s="358"/>
      <c r="BS25" s="358"/>
      <c r="BT25" s="358"/>
      <c r="BU25" s="359"/>
      <c r="BV25" s="357">
        <v>1957244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6100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4100</v>
      </c>
      <c r="R27" s="446"/>
      <c r="S27" s="446"/>
      <c r="T27" s="446"/>
      <c r="U27" s="446"/>
      <c r="V27" s="488"/>
      <c r="W27" s="540"/>
      <c r="X27" s="541"/>
      <c r="Y27" s="542"/>
      <c r="Z27" s="444" t="s">
        <v>171</v>
      </c>
      <c r="AA27" s="424"/>
      <c r="AB27" s="424"/>
      <c r="AC27" s="424"/>
      <c r="AD27" s="424"/>
      <c r="AE27" s="424"/>
      <c r="AF27" s="424"/>
      <c r="AG27" s="425"/>
      <c r="AH27" s="445">
        <v>9</v>
      </c>
      <c r="AI27" s="446"/>
      <c r="AJ27" s="446"/>
      <c r="AK27" s="446"/>
      <c r="AL27" s="488"/>
      <c r="AM27" s="445">
        <v>27380</v>
      </c>
      <c r="AN27" s="446"/>
      <c r="AO27" s="446"/>
      <c r="AP27" s="446"/>
      <c r="AQ27" s="446"/>
      <c r="AR27" s="488"/>
      <c r="AS27" s="445">
        <v>3042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350569</v>
      </c>
      <c r="BO27" s="514"/>
      <c r="BP27" s="514"/>
      <c r="BQ27" s="514"/>
      <c r="BR27" s="514"/>
      <c r="BS27" s="514"/>
      <c r="BT27" s="514"/>
      <c r="BU27" s="515"/>
      <c r="BV27" s="513">
        <v>350540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3600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4637239</v>
      </c>
      <c r="BO28" s="358"/>
      <c r="BP28" s="358"/>
      <c r="BQ28" s="358"/>
      <c r="BR28" s="358"/>
      <c r="BS28" s="358"/>
      <c r="BT28" s="358"/>
      <c r="BU28" s="359"/>
      <c r="BV28" s="357">
        <v>5215978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18</v>
      </c>
      <c r="M29" s="446"/>
      <c r="N29" s="446"/>
      <c r="O29" s="446"/>
      <c r="P29" s="488"/>
      <c r="Q29" s="445">
        <v>3300</v>
      </c>
      <c r="R29" s="446"/>
      <c r="S29" s="446"/>
      <c r="T29" s="446"/>
      <c r="U29" s="446"/>
      <c r="V29" s="488"/>
      <c r="W29" s="543"/>
      <c r="X29" s="544"/>
      <c r="Y29" s="545"/>
      <c r="Z29" s="444" t="s">
        <v>177</v>
      </c>
      <c r="AA29" s="424"/>
      <c r="AB29" s="424"/>
      <c r="AC29" s="424"/>
      <c r="AD29" s="424"/>
      <c r="AE29" s="424"/>
      <c r="AF29" s="424"/>
      <c r="AG29" s="425"/>
      <c r="AH29" s="445">
        <v>414</v>
      </c>
      <c r="AI29" s="446"/>
      <c r="AJ29" s="446"/>
      <c r="AK29" s="446"/>
      <c r="AL29" s="488"/>
      <c r="AM29" s="445">
        <v>1311635</v>
      </c>
      <c r="AN29" s="446"/>
      <c r="AO29" s="446"/>
      <c r="AP29" s="446"/>
      <c r="AQ29" s="446"/>
      <c r="AR29" s="488"/>
      <c r="AS29" s="445">
        <v>3168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3850343</v>
      </c>
      <c r="BO29" s="395"/>
      <c r="BP29" s="395"/>
      <c r="BQ29" s="395"/>
      <c r="BR29" s="395"/>
      <c r="BS29" s="395"/>
      <c r="BT29" s="395"/>
      <c r="BU29" s="396"/>
      <c r="BV29" s="394">
        <v>3834725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8309566</v>
      </c>
      <c r="BO30" s="514"/>
      <c r="BP30" s="514"/>
      <c r="BQ30" s="514"/>
      <c r="BR30" s="514"/>
      <c r="BS30" s="514"/>
      <c r="BT30" s="514"/>
      <c r="BU30" s="515"/>
      <c r="BV30" s="513">
        <v>8024835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山武市国民健康保険特別会計（事業勘定）</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山武市水道事業会計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山武郡市広域行政組合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地方独立行政法人さんむ医療センター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山武市地方独立行政法人さんむ医療センター公債管理特別会計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山武市国民健康保険特別会計（施設勘定）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山武市農業集落排水事業会計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九十九里地域水道企業団</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山武市介護保険特別会計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山武郡市環境衛生組合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山武市後期高齢者医療特別会計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山武郡市広域水道企業団</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東金市外三市町清掃組合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千葉県市町村総合事務組合（一般会計）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千葉県市町村総合事務組合（千葉県自治会館管理運営特別会計）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千葉県市町村総合事務組合（千葉県自治研修センター特別会計）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千葉県市町村総合事務組合（千葉県市町村交通災害共済特別会計）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千葉県後期高齢者医療広域連合（一般会計）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uRleShbrHqWEC7HuydUTq0ZsNWBjjsOigYx0i9GbSYPqQ5uEpOjBCcOsILeFVoNu8MPSk+/9n+DHpCUavAVa2g==" saltValue="kSzgTdBbNpEBiPYvuehH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536</v>
      </c>
      <c r="D34" s="1136"/>
      <c r="E34" s="1137"/>
      <c r="F34" s="32">
        <v>6.41</v>
      </c>
      <c r="G34" s="33">
        <v>7.92</v>
      </c>
      <c r="H34" s="33">
        <v>5.23</v>
      </c>
      <c r="I34" s="33">
        <v>6.63</v>
      </c>
      <c r="J34" s="34">
        <v>8.33</v>
      </c>
      <c r="K34" s="22"/>
      <c r="L34" s="22"/>
      <c r="M34" s="22"/>
      <c r="N34" s="22"/>
      <c r="O34" s="22"/>
      <c r="P34" s="22"/>
    </row>
    <row r="35" spans="1:16" ht="39" customHeight="1" x14ac:dyDescent="0.2">
      <c r="A35" s="22"/>
      <c r="B35" s="35"/>
      <c r="C35" s="1132" t="s">
        <v>537</v>
      </c>
      <c r="D35" s="1132"/>
      <c r="E35" s="1133"/>
      <c r="F35" s="36">
        <v>9.4700000000000006</v>
      </c>
      <c r="G35" s="37">
        <v>8.7200000000000006</v>
      </c>
      <c r="H35" s="37">
        <v>8.44</v>
      </c>
      <c r="I35" s="37">
        <v>7.66</v>
      </c>
      <c r="J35" s="38">
        <v>6.84</v>
      </c>
      <c r="K35" s="22"/>
      <c r="L35" s="22"/>
      <c r="M35" s="22"/>
      <c r="N35" s="22"/>
      <c r="O35" s="22"/>
      <c r="P35" s="22"/>
    </row>
    <row r="36" spans="1:16" ht="39" customHeight="1" x14ac:dyDescent="0.2">
      <c r="A36" s="22"/>
      <c r="B36" s="35"/>
      <c r="C36" s="1132" t="s">
        <v>538</v>
      </c>
      <c r="D36" s="1132"/>
      <c r="E36" s="1133"/>
      <c r="F36" s="36">
        <v>0.71</v>
      </c>
      <c r="G36" s="37">
        <v>0.4</v>
      </c>
      <c r="H36" s="37">
        <v>0.32</v>
      </c>
      <c r="I36" s="37">
        <v>0.45</v>
      </c>
      <c r="J36" s="38">
        <v>0.63</v>
      </c>
      <c r="K36" s="22"/>
      <c r="L36" s="22"/>
      <c r="M36" s="22"/>
      <c r="N36" s="22"/>
      <c r="O36" s="22"/>
      <c r="P36" s="22"/>
    </row>
    <row r="37" spans="1:16" ht="39" customHeight="1" x14ac:dyDescent="0.2">
      <c r="A37" s="22"/>
      <c r="B37" s="35"/>
      <c r="C37" s="1132" t="s">
        <v>539</v>
      </c>
      <c r="D37" s="1132"/>
      <c r="E37" s="1133"/>
      <c r="F37" s="36">
        <v>0.93</v>
      </c>
      <c r="G37" s="37">
        <v>0.6</v>
      </c>
      <c r="H37" s="37">
        <v>0.22</v>
      </c>
      <c r="I37" s="37">
        <v>0.17</v>
      </c>
      <c r="J37" s="38">
        <v>0.17</v>
      </c>
      <c r="K37" s="22"/>
      <c r="L37" s="22"/>
      <c r="M37" s="22"/>
      <c r="N37" s="22"/>
      <c r="O37" s="22"/>
      <c r="P37" s="22"/>
    </row>
    <row r="38" spans="1:16" ht="39" customHeight="1" x14ac:dyDescent="0.2">
      <c r="A38" s="22"/>
      <c r="B38" s="35"/>
      <c r="C38" s="1132" t="s">
        <v>540</v>
      </c>
      <c r="D38" s="1132"/>
      <c r="E38" s="1133"/>
      <c r="F38" s="36">
        <v>0</v>
      </c>
      <c r="G38" s="37">
        <v>0.01</v>
      </c>
      <c r="H38" s="37">
        <v>0.05</v>
      </c>
      <c r="I38" s="37">
        <v>0.01</v>
      </c>
      <c r="J38" s="38">
        <v>0.13</v>
      </c>
      <c r="K38" s="22"/>
      <c r="L38" s="22"/>
      <c r="M38" s="22"/>
      <c r="N38" s="22"/>
      <c r="O38" s="22"/>
      <c r="P38" s="22"/>
    </row>
    <row r="39" spans="1:16" ht="39" customHeight="1" x14ac:dyDescent="0.2">
      <c r="A39" s="22"/>
      <c r="B39" s="35"/>
      <c r="C39" s="1132" t="s">
        <v>541</v>
      </c>
      <c r="D39" s="1132"/>
      <c r="E39" s="1133"/>
      <c r="F39" s="36">
        <v>0.03</v>
      </c>
      <c r="G39" s="37">
        <v>0.05</v>
      </c>
      <c r="H39" s="37">
        <v>0.06</v>
      </c>
      <c r="I39" s="37">
        <v>7.0000000000000007E-2</v>
      </c>
      <c r="J39" s="38">
        <v>0.03</v>
      </c>
      <c r="K39" s="22"/>
      <c r="L39" s="22"/>
      <c r="M39" s="22"/>
      <c r="N39" s="22"/>
      <c r="O39" s="22"/>
      <c r="P39" s="22"/>
    </row>
    <row r="40" spans="1:16" ht="39" customHeight="1" x14ac:dyDescent="0.2">
      <c r="A40" s="22"/>
      <c r="B40" s="35"/>
      <c r="C40" s="1132" t="s">
        <v>542</v>
      </c>
      <c r="D40" s="1132"/>
      <c r="E40" s="1133"/>
      <c r="F40" s="36" t="s">
        <v>487</v>
      </c>
      <c r="G40" s="37" t="s">
        <v>487</v>
      </c>
      <c r="H40" s="37" t="s">
        <v>487</v>
      </c>
      <c r="I40" s="37" t="s">
        <v>487</v>
      </c>
      <c r="J40" s="38">
        <v>0.01</v>
      </c>
      <c r="K40" s="22"/>
      <c r="L40" s="22"/>
      <c r="M40" s="22"/>
      <c r="N40" s="22"/>
      <c r="O40" s="22"/>
      <c r="P40" s="22"/>
    </row>
    <row r="41" spans="1:16" ht="39" customHeight="1" x14ac:dyDescent="0.2">
      <c r="A41" s="22"/>
      <c r="B41" s="35"/>
      <c r="C41" s="1132" t="s">
        <v>543</v>
      </c>
      <c r="D41" s="1132"/>
      <c r="E41" s="1133"/>
      <c r="F41" s="36">
        <v>0</v>
      </c>
      <c r="G41" s="37">
        <v>0</v>
      </c>
      <c r="H41" s="37">
        <v>0</v>
      </c>
      <c r="I41" s="37">
        <v>0</v>
      </c>
      <c r="J41" s="38">
        <v>0</v>
      </c>
      <c r="K41" s="22"/>
      <c r="L41" s="22"/>
      <c r="M41" s="22"/>
      <c r="N41" s="22"/>
      <c r="O41" s="22"/>
      <c r="P41" s="22"/>
    </row>
    <row r="42" spans="1:16" ht="39" customHeight="1" x14ac:dyDescent="0.2">
      <c r="A42" s="22"/>
      <c r="B42" s="39"/>
      <c r="C42" s="1132" t="s">
        <v>544</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545</v>
      </c>
      <c r="D43" s="1134"/>
      <c r="E43" s="1135"/>
      <c r="F43" s="41">
        <v>7.0000000000000007E-2</v>
      </c>
      <c r="G43" s="42">
        <v>0.01</v>
      </c>
      <c r="H43" s="42">
        <v>0.02</v>
      </c>
      <c r="I43" s="42">
        <v>7.0000000000000007E-2</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xDVRc2q4/RV20BdJXuai5xic/Cee6uOk3BGbmbNwFkzT1rEtgbbTZl2Isc9Irl5II7MBsxsHQbn9WFKwxKyUzw==" saltValue="IuNBpDpaQzbcsPIXYnWs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2344</v>
      </c>
      <c r="L45" s="58">
        <v>2269</v>
      </c>
      <c r="M45" s="58">
        <v>2432</v>
      </c>
      <c r="N45" s="58">
        <v>2656</v>
      </c>
      <c r="O45" s="59">
        <v>2935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267</v>
      </c>
      <c r="L48" s="62">
        <v>266</v>
      </c>
      <c r="M48" s="62">
        <v>258</v>
      </c>
      <c r="N48" s="62">
        <v>258</v>
      </c>
      <c r="O48" s="63">
        <v>253</v>
      </c>
      <c r="P48" s="46"/>
      <c r="Q48" s="46"/>
      <c r="R48" s="46"/>
      <c r="S48" s="46"/>
      <c r="T48" s="46"/>
      <c r="U48" s="46"/>
    </row>
    <row r="49" spans="1:21" ht="30.75" customHeight="1" x14ac:dyDescent="0.2">
      <c r="A49" s="46"/>
      <c r="B49" s="1140"/>
      <c r="C49" s="1141"/>
      <c r="D49" s="60"/>
      <c r="E49" s="1146" t="s">
        <v>14</v>
      </c>
      <c r="F49" s="1146"/>
      <c r="G49" s="1146"/>
      <c r="H49" s="1146"/>
      <c r="I49" s="1146"/>
      <c r="J49" s="1147"/>
      <c r="K49" s="61">
        <v>114</v>
      </c>
      <c r="L49" s="62">
        <v>106</v>
      </c>
      <c r="M49" s="62">
        <v>120</v>
      </c>
      <c r="N49" s="62">
        <v>110</v>
      </c>
      <c r="O49" s="63">
        <v>88</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1927</v>
      </c>
      <c r="L52" s="62">
        <v>2042</v>
      </c>
      <c r="M52" s="62">
        <v>2062</v>
      </c>
      <c r="N52" s="62">
        <v>2107</v>
      </c>
      <c r="O52" s="63">
        <v>2288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798</v>
      </c>
      <c r="L53" s="67">
        <v>599</v>
      </c>
      <c r="M53" s="67">
        <v>748</v>
      </c>
      <c r="N53" s="67">
        <v>917</v>
      </c>
      <c r="O53" s="68">
        <v>988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487</v>
      </c>
      <c r="L58" s="82" t="s">
        <v>487</v>
      </c>
      <c r="M58" s="82" t="s">
        <v>487</v>
      </c>
      <c r="N58" s="82" t="s">
        <v>487</v>
      </c>
      <c r="O58" s="83" t="s">
        <v>487</v>
      </c>
    </row>
    <row r="59" spans="1:21" ht="31.5" customHeight="1" x14ac:dyDescent="0.2">
      <c r="B59" s="1156"/>
      <c r="C59" s="1157"/>
      <c r="D59" s="1163" t="s">
        <v>26</v>
      </c>
      <c r="E59" s="1164"/>
      <c r="F59" s="1164"/>
      <c r="G59" s="1164"/>
      <c r="H59" s="1164"/>
      <c r="I59" s="1164"/>
      <c r="J59" s="1165"/>
      <c r="K59" s="84" t="s">
        <v>487</v>
      </c>
      <c r="L59" s="85" t="s">
        <v>487</v>
      </c>
      <c r="M59" s="85" t="s">
        <v>487</v>
      </c>
      <c r="N59" s="85" t="s">
        <v>487</v>
      </c>
      <c r="O59" s="86" t="s">
        <v>487</v>
      </c>
    </row>
    <row r="60" spans="1:21" ht="31.5" customHeight="1" thickBot="1" x14ac:dyDescent="0.25">
      <c r="B60" s="1158"/>
      <c r="C60" s="1159"/>
      <c r="D60" s="1166" t="s">
        <v>27</v>
      </c>
      <c r="E60" s="1167"/>
      <c r="F60" s="1167"/>
      <c r="G60" s="1167"/>
      <c r="H60" s="1167"/>
      <c r="I60" s="1167"/>
      <c r="J60" s="1168"/>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vP66j1x1AUTqN3dMQ6aj1kBTjhcyOLA+VyqCWn/tdKPSK+DzK1aJFflBmg/71ug3Z0DiSqkeIw2V8uGpOmkYrw==" saltValue="v0x3hmtO0mOTymwKbUOp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20452</v>
      </c>
      <c r="J41" s="331">
        <v>21762</v>
      </c>
      <c r="K41" s="331">
        <v>23626</v>
      </c>
      <c r="L41" s="331">
        <v>23657</v>
      </c>
      <c r="M41" s="332">
        <v>29625</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4107</v>
      </c>
      <c r="J43" s="334">
        <v>3777</v>
      </c>
      <c r="K43" s="334">
        <v>3448</v>
      </c>
      <c r="L43" s="334">
        <v>3138</v>
      </c>
      <c r="M43" s="335">
        <v>2756</v>
      </c>
    </row>
    <row r="44" spans="2:13" ht="27.75" customHeight="1" x14ac:dyDescent="0.2">
      <c r="B44" s="1171"/>
      <c r="C44" s="1172"/>
      <c r="D44" s="104"/>
      <c r="E44" s="1177" t="s">
        <v>34</v>
      </c>
      <c r="F44" s="1177"/>
      <c r="G44" s="1177"/>
      <c r="H44" s="1178"/>
      <c r="I44" s="333">
        <v>862</v>
      </c>
      <c r="J44" s="334">
        <v>927</v>
      </c>
      <c r="K44" s="334">
        <v>927</v>
      </c>
      <c r="L44" s="334">
        <v>830</v>
      </c>
      <c r="M44" s="335">
        <v>834</v>
      </c>
    </row>
    <row r="45" spans="2:13" ht="27.75" customHeight="1" x14ac:dyDescent="0.2">
      <c r="B45" s="1171"/>
      <c r="C45" s="1172"/>
      <c r="D45" s="104"/>
      <c r="E45" s="1177" t="s">
        <v>35</v>
      </c>
      <c r="F45" s="1177"/>
      <c r="G45" s="1177"/>
      <c r="H45" s="1178"/>
      <c r="I45" s="333">
        <v>3328</v>
      </c>
      <c r="J45" s="334">
        <v>2990</v>
      </c>
      <c r="K45" s="334">
        <v>2745</v>
      </c>
      <c r="L45" s="334">
        <v>2597</v>
      </c>
      <c r="M45" s="335">
        <v>2509</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15611</v>
      </c>
      <c r="J50" s="334">
        <v>16450</v>
      </c>
      <c r="K50" s="334">
        <v>16969</v>
      </c>
      <c r="L50" s="334">
        <v>16033</v>
      </c>
      <c r="M50" s="335">
        <v>15598</v>
      </c>
    </row>
    <row r="51" spans="2:13" ht="27.75" customHeight="1" x14ac:dyDescent="0.2">
      <c r="B51" s="1171"/>
      <c r="C51" s="1172"/>
      <c r="D51" s="104"/>
      <c r="E51" s="1177" t="s">
        <v>42</v>
      </c>
      <c r="F51" s="1177"/>
      <c r="G51" s="1177"/>
      <c r="H51" s="1178"/>
      <c r="I51" s="333">
        <v>268</v>
      </c>
      <c r="J51" s="334">
        <v>314</v>
      </c>
      <c r="K51" s="334">
        <v>1246</v>
      </c>
      <c r="L51" s="334">
        <v>2021</v>
      </c>
      <c r="M51" s="335">
        <v>5384</v>
      </c>
    </row>
    <row r="52" spans="2:13" ht="27.75" customHeight="1" x14ac:dyDescent="0.2">
      <c r="B52" s="1173"/>
      <c r="C52" s="1174"/>
      <c r="D52" s="104"/>
      <c r="E52" s="1177" t="s">
        <v>43</v>
      </c>
      <c r="F52" s="1177"/>
      <c r="G52" s="1177"/>
      <c r="H52" s="1178"/>
      <c r="I52" s="333">
        <v>19352</v>
      </c>
      <c r="J52" s="334">
        <v>19531</v>
      </c>
      <c r="K52" s="334">
        <v>19952</v>
      </c>
      <c r="L52" s="334">
        <v>21458</v>
      </c>
      <c r="M52" s="335">
        <v>20486</v>
      </c>
    </row>
    <row r="53" spans="2:13" ht="27.75" customHeight="1" thickBot="1" x14ac:dyDescent="0.25">
      <c r="B53" s="1184" t="s">
        <v>19</v>
      </c>
      <c r="C53" s="1185"/>
      <c r="D53" s="108"/>
      <c r="E53" s="1186" t="s">
        <v>44</v>
      </c>
      <c r="F53" s="1186"/>
      <c r="G53" s="1186"/>
      <c r="H53" s="1187"/>
      <c r="I53" s="336">
        <v>-6482</v>
      </c>
      <c r="J53" s="337">
        <v>-6839</v>
      </c>
      <c r="K53" s="337">
        <v>-7421</v>
      </c>
      <c r="L53" s="337">
        <v>-9290</v>
      </c>
      <c r="M53" s="338">
        <v>-5745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0tRUXrpe8IOQaG1LDLHK+XULBPCVq1Uc7hAZeunUe5SoG3cmrYbw8QCgV1iTgV73v8MmeHU1pyGYZdkfTxEcyg==" saltValue="gU0LZAIip8ktrYXeqnK+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5835</v>
      </c>
      <c r="G55" s="339">
        <v>5216</v>
      </c>
      <c r="H55" s="340">
        <v>4637</v>
      </c>
    </row>
    <row r="56" spans="2:8" ht="52.5" customHeight="1" x14ac:dyDescent="0.2">
      <c r="B56" s="120"/>
      <c r="C56" s="1198" t="s">
        <v>47</v>
      </c>
      <c r="D56" s="1198"/>
      <c r="E56" s="1199"/>
      <c r="F56" s="341">
        <v>3752</v>
      </c>
      <c r="G56" s="341">
        <v>3835</v>
      </c>
      <c r="H56" s="342">
        <v>3850</v>
      </c>
    </row>
    <row r="57" spans="2:8" ht="53.25" customHeight="1" x14ac:dyDescent="0.2">
      <c r="B57" s="120"/>
      <c r="C57" s="1200" t="s">
        <v>48</v>
      </c>
      <c r="D57" s="1200"/>
      <c r="E57" s="1201"/>
      <c r="F57" s="343">
        <v>8220</v>
      </c>
      <c r="G57" s="343">
        <v>8025</v>
      </c>
      <c r="H57" s="344">
        <v>8310</v>
      </c>
    </row>
    <row r="58" spans="2:8" ht="45.75" customHeight="1" x14ac:dyDescent="0.2">
      <c r="B58" s="121"/>
      <c r="C58" s="1188" t="s">
        <v>564</v>
      </c>
      <c r="D58" s="1189"/>
      <c r="E58" s="1190"/>
      <c r="F58" s="345">
        <v>2876</v>
      </c>
      <c r="G58" s="345">
        <v>2871</v>
      </c>
      <c r="H58" s="346">
        <v>2864</v>
      </c>
    </row>
    <row r="59" spans="2:8" ht="45.75" customHeight="1" x14ac:dyDescent="0.2">
      <c r="B59" s="121"/>
      <c r="C59" s="1188" t="s">
        <v>565</v>
      </c>
      <c r="D59" s="1189"/>
      <c r="E59" s="1190"/>
      <c r="F59" s="345">
        <v>2220</v>
      </c>
      <c r="G59" s="345">
        <v>2073</v>
      </c>
      <c r="H59" s="346">
        <v>1924</v>
      </c>
    </row>
    <row r="60" spans="2:8" ht="45.75" customHeight="1" x14ac:dyDescent="0.2">
      <c r="B60" s="121"/>
      <c r="C60" s="1188" t="s">
        <v>566</v>
      </c>
      <c r="D60" s="1189"/>
      <c r="E60" s="1190"/>
      <c r="F60" s="345">
        <v>702</v>
      </c>
      <c r="G60" s="345">
        <v>696</v>
      </c>
      <c r="H60" s="346">
        <v>692</v>
      </c>
    </row>
    <row r="61" spans="2:8" ht="45.75" customHeight="1" x14ac:dyDescent="0.2">
      <c r="B61" s="121"/>
      <c r="C61" s="1188" t="s">
        <v>567</v>
      </c>
      <c r="D61" s="1189"/>
      <c r="E61" s="1190"/>
      <c r="F61" s="345">
        <v>585</v>
      </c>
      <c r="G61" s="345">
        <v>584</v>
      </c>
      <c r="H61" s="346">
        <v>591</v>
      </c>
    </row>
    <row r="62" spans="2:8" ht="45.75" customHeight="1" thickBot="1" x14ac:dyDescent="0.25">
      <c r="B62" s="122"/>
      <c r="C62" s="1191" t="s">
        <v>568</v>
      </c>
      <c r="D62" s="1192"/>
      <c r="E62" s="1193"/>
      <c r="F62" s="347">
        <v>0</v>
      </c>
      <c r="G62" s="347">
        <v>0</v>
      </c>
      <c r="H62" s="348">
        <v>548</v>
      </c>
    </row>
    <row r="63" spans="2:8" ht="52.5" customHeight="1" thickBot="1" x14ac:dyDescent="0.25">
      <c r="B63" s="123"/>
      <c r="C63" s="1194" t="s">
        <v>49</v>
      </c>
      <c r="D63" s="1194"/>
      <c r="E63" s="1195"/>
      <c r="F63" s="349">
        <v>17807</v>
      </c>
      <c r="G63" s="349">
        <v>17076</v>
      </c>
      <c r="H63" s="350">
        <v>16797</v>
      </c>
    </row>
    <row r="64" spans="2:8" ht="13.2" x14ac:dyDescent="0.2"/>
  </sheetData>
  <sheetProtection algorithmName="SHA-512" hashValue="wn47bi3erIDKBSQEKBqioi9SbG725AmgzjbSQ0mjWElYTaAxursBOZq1UvsgC7B2NgvGPlaAyTLTXwm9jUS4Mw==" saltValue="u4a6riptUXnLReEcM5uo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96849</v>
      </c>
      <c r="E3" s="142"/>
      <c r="F3" s="143">
        <v>92632</v>
      </c>
      <c r="G3" s="144"/>
      <c r="H3" s="145"/>
    </row>
    <row r="4" spans="1:8" x14ac:dyDescent="0.2">
      <c r="A4" s="146"/>
      <c r="B4" s="147"/>
      <c r="C4" s="148"/>
      <c r="D4" s="149">
        <v>71519</v>
      </c>
      <c r="E4" s="150"/>
      <c r="F4" s="151">
        <v>47978</v>
      </c>
      <c r="G4" s="152"/>
      <c r="H4" s="153"/>
    </row>
    <row r="5" spans="1:8" x14ac:dyDescent="0.2">
      <c r="A5" s="134" t="s">
        <v>520</v>
      </c>
      <c r="B5" s="139"/>
      <c r="C5" s="140"/>
      <c r="D5" s="141">
        <v>81897</v>
      </c>
      <c r="E5" s="142"/>
      <c r="F5" s="143">
        <v>96469</v>
      </c>
      <c r="G5" s="144"/>
      <c r="H5" s="145"/>
    </row>
    <row r="6" spans="1:8" x14ac:dyDescent="0.2">
      <c r="A6" s="146"/>
      <c r="B6" s="147"/>
      <c r="C6" s="148"/>
      <c r="D6" s="149">
        <v>53072</v>
      </c>
      <c r="E6" s="150"/>
      <c r="F6" s="151">
        <v>49775</v>
      </c>
      <c r="G6" s="152"/>
      <c r="H6" s="153"/>
    </row>
    <row r="7" spans="1:8" x14ac:dyDescent="0.2">
      <c r="A7" s="134" t="s">
        <v>521</v>
      </c>
      <c r="B7" s="139"/>
      <c r="C7" s="140"/>
      <c r="D7" s="141">
        <v>74424</v>
      </c>
      <c r="E7" s="142"/>
      <c r="F7" s="143">
        <v>85743</v>
      </c>
      <c r="G7" s="144"/>
      <c r="H7" s="145"/>
    </row>
    <row r="8" spans="1:8" x14ac:dyDescent="0.2">
      <c r="A8" s="146"/>
      <c r="B8" s="147"/>
      <c r="C8" s="148"/>
      <c r="D8" s="149">
        <v>63245</v>
      </c>
      <c r="E8" s="150"/>
      <c r="F8" s="151">
        <v>45231</v>
      </c>
      <c r="G8" s="152"/>
      <c r="H8" s="153"/>
    </row>
    <row r="9" spans="1:8" x14ac:dyDescent="0.2">
      <c r="A9" s="134" t="s">
        <v>522</v>
      </c>
      <c r="B9" s="139"/>
      <c r="C9" s="140"/>
      <c r="D9" s="141">
        <v>49644</v>
      </c>
      <c r="E9" s="142"/>
      <c r="F9" s="143">
        <v>92509</v>
      </c>
      <c r="G9" s="144"/>
      <c r="H9" s="145"/>
    </row>
    <row r="10" spans="1:8" x14ac:dyDescent="0.2">
      <c r="A10" s="146"/>
      <c r="B10" s="147"/>
      <c r="C10" s="148"/>
      <c r="D10" s="149">
        <v>35363</v>
      </c>
      <c r="E10" s="150"/>
      <c r="F10" s="151">
        <v>52274</v>
      </c>
      <c r="G10" s="152"/>
      <c r="H10" s="153"/>
    </row>
    <row r="11" spans="1:8" x14ac:dyDescent="0.2">
      <c r="A11" s="134" t="s">
        <v>523</v>
      </c>
      <c r="B11" s="139"/>
      <c r="C11" s="140"/>
      <c r="D11" s="141">
        <v>69005</v>
      </c>
      <c r="E11" s="142"/>
      <c r="F11" s="143">
        <v>98544</v>
      </c>
      <c r="G11" s="144"/>
      <c r="H11" s="145"/>
    </row>
    <row r="12" spans="1:8" x14ac:dyDescent="0.2">
      <c r="A12" s="146"/>
      <c r="B12" s="147"/>
      <c r="C12" s="154"/>
      <c r="D12" s="149">
        <v>43043</v>
      </c>
      <c r="E12" s="150"/>
      <c r="F12" s="151">
        <v>55816</v>
      </c>
      <c r="G12" s="152"/>
      <c r="H12" s="153"/>
    </row>
    <row r="13" spans="1:8" x14ac:dyDescent="0.2">
      <c r="A13" s="134"/>
      <c r="B13" s="139"/>
      <c r="C13" s="140"/>
      <c r="D13" s="141">
        <v>74364</v>
      </c>
      <c r="E13" s="142"/>
      <c r="F13" s="143">
        <v>93179</v>
      </c>
      <c r="G13" s="155"/>
      <c r="H13" s="145"/>
    </row>
    <row r="14" spans="1:8" x14ac:dyDescent="0.2">
      <c r="A14" s="146"/>
      <c r="B14" s="147"/>
      <c r="C14" s="148"/>
      <c r="D14" s="149">
        <v>53248</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6.41</v>
      </c>
      <c r="C19" s="156">
        <f>ROUND(VALUE(SUBSTITUTE(実質収支比率等に係る経年分析!G$48,"▲","-")),2)</f>
        <v>7.92</v>
      </c>
      <c r="D19" s="156">
        <f>ROUND(VALUE(SUBSTITUTE(実質収支比率等に係る経年分析!H$48,"▲","-")),2)</f>
        <v>5.24</v>
      </c>
      <c r="E19" s="156">
        <f>ROUND(VALUE(SUBSTITUTE(実質収支比率等に係る経年分析!I$48,"▲","-")),2)</f>
        <v>6.64</v>
      </c>
      <c r="F19" s="156">
        <f>ROUND(VALUE(SUBSTITUTE(実質収支比率等に係る経年分析!J$48,"▲","-")),2)</f>
        <v>8.33</v>
      </c>
    </row>
    <row r="20" spans="1:11" x14ac:dyDescent="0.2">
      <c r="A20" s="156" t="s">
        <v>53</v>
      </c>
      <c r="B20" s="156">
        <f>ROUND(VALUE(SUBSTITUTE(実質収支比率等に係る経年分析!F$47,"▲","-")),2)</f>
        <v>41.65</v>
      </c>
      <c r="C20" s="156">
        <f>ROUND(VALUE(SUBSTITUTE(実質収支比率等に係る経年分析!G$47,"▲","-")),2)</f>
        <v>39.409999999999997</v>
      </c>
      <c r="D20" s="156">
        <f>ROUND(VALUE(SUBSTITUTE(実質収支比率等に係る経年分析!H$47,"▲","-")),2)</f>
        <v>41.09</v>
      </c>
      <c r="E20" s="156">
        <f>ROUND(VALUE(SUBSTITUTE(実質収支比率等に係る経年分析!I$47,"▲","-")),2)</f>
        <v>36.14</v>
      </c>
      <c r="F20" s="156">
        <f>ROUND(VALUE(SUBSTITUTE(実質収支比率等に係る経年分析!J$47,"▲","-")),2)</f>
        <v>31.48</v>
      </c>
    </row>
    <row r="21" spans="1:11" x14ac:dyDescent="0.2">
      <c r="A21" s="156" t="s">
        <v>54</v>
      </c>
      <c r="B21" s="156">
        <f>IF(ISNUMBER(VALUE(SUBSTITUTE(実質収支比率等に係る経年分析!F$49,"▲","-"))),ROUND(VALUE(SUBSTITUTE(実質収支比率等に係る経年分析!F$49,"▲","-")),2),NA())</f>
        <v>-1.47</v>
      </c>
      <c r="C21" s="156">
        <f>IF(ISNUMBER(VALUE(SUBSTITUTE(実質収支比率等に係る経年分析!G$49,"▲","-"))),ROUND(VALUE(SUBSTITUTE(実質収支比率等に係る経年分析!G$49,"▲","-")),2),NA())</f>
        <v>-2.2599999999999998</v>
      </c>
      <c r="D21" s="156">
        <f>IF(ISNUMBER(VALUE(SUBSTITUTE(実質収支比率等に係る経年分析!H$49,"▲","-"))),ROUND(VALUE(SUBSTITUTE(実質収支比率等に係る経年分析!H$49,"▲","-")),2),NA())</f>
        <v>-6.92</v>
      </c>
      <c r="E21" s="156">
        <f>IF(ISNUMBER(VALUE(SUBSTITUTE(実質収支比率等に係る経年分析!I$49,"▲","-"))),ROUND(VALUE(SUBSTITUTE(実質収支比率等に係る経年分析!I$49,"▲","-")),2),NA())</f>
        <v>-5.44</v>
      </c>
      <c r="F21" s="156">
        <f>IF(ISNUMBER(VALUE(SUBSTITUTE(実質収支比率等に係る経年分析!J$49,"▲","-"))),ROUND(VALUE(SUBSTITUTE(実質収支比率等に係る経年分析!J$49,"▲","-")),2),NA())</f>
        <v>-5.49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7.0000000000000007E-2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山武市地方独立行政法人さんむ医療センター公債管理特別会計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山武市農業集落排水事業会計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山武市国民健康保険特別会計（施設勘定）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山武市後期高齢者医療特別会計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0.13</v>
      </c>
    </row>
    <row r="33" spans="1:16" x14ac:dyDescent="0.2">
      <c r="A33" s="157" t="str">
        <f>IF(連結実質赤字比率に係る赤字・黒字の構成分析!C$37="",NA(),連結実質赤字比率に係る赤字・黒字の構成分析!C$37)</f>
        <v>山武市国民健康保険特別会計（事業勘定）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0.17</v>
      </c>
    </row>
    <row r="34" spans="1:16" x14ac:dyDescent="0.2">
      <c r="A34" s="157" t="str">
        <f>IF(連結実質赤字比率に係る赤字・黒字の構成分析!C$36="",NA(),連結実質赤字比率に係る赤字・黒字の構成分析!C$36)</f>
        <v>山武市介護保険特別会計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0.63</v>
      </c>
    </row>
    <row r="35" spans="1:16" x14ac:dyDescent="0.2">
      <c r="A35" s="157" t="str">
        <f>IF(連結実質赤字比率に係る赤字・黒字の構成分析!C$35="",NA(),連結実質赤字比率に係る赤字・黒字の構成分析!C$35)</f>
        <v>山武市水道事業会計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9.4700000000000006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8.7200000000000006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8.44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6.84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6.41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6.63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8.33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1927</v>
      </c>
      <c r="E42" s="158"/>
      <c r="F42" s="158"/>
      <c r="G42" s="158">
        <f>'実質公債費比率（分子）の構造'!L$52</f>
        <v>2042</v>
      </c>
      <c r="H42" s="158"/>
      <c r="I42" s="158"/>
      <c r="J42" s="158">
        <f>'実質公債費比率（分子）の構造'!M$52</f>
        <v>2062</v>
      </c>
      <c r="K42" s="158"/>
      <c r="L42" s="158"/>
      <c r="M42" s="158">
        <f>'実質公債費比率（分子）の構造'!N$52</f>
        <v>2107</v>
      </c>
      <c r="N42" s="158"/>
      <c r="O42" s="158"/>
      <c r="P42" s="158">
        <f>'実質公債費比率（分子）の構造'!O$52</f>
        <v>2288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114</v>
      </c>
      <c r="C45" s="158"/>
      <c r="D45" s="158"/>
      <c r="E45" s="158">
        <f>'実質公債費比率（分子）の構造'!L$49</f>
        <v>106</v>
      </c>
      <c r="F45" s="158"/>
      <c r="G45" s="158"/>
      <c r="H45" s="158">
        <f>'実質公債費比率（分子）の構造'!M$49</f>
        <v>120</v>
      </c>
      <c r="I45" s="158"/>
      <c r="J45" s="158"/>
      <c r="K45" s="158">
        <f>'実質公債費比率（分子）の構造'!N$49</f>
        <v>110</v>
      </c>
      <c r="L45" s="158"/>
      <c r="M45" s="158"/>
      <c r="N45" s="158">
        <f>'実質公債費比率（分子）の構造'!O$49</f>
        <v>88</v>
      </c>
      <c r="O45" s="158"/>
      <c r="P45" s="158"/>
    </row>
    <row r="46" spans="1:16" x14ac:dyDescent="0.2">
      <c r="A46" s="158" t="s">
        <v>64</v>
      </c>
      <c r="B46" s="158">
        <f>'実質公債費比率（分子）の構造'!K$48</f>
        <v>267</v>
      </c>
      <c r="C46" s="158"/>
      <c r="D46" s="158"/>
      <c r="E46" s="158">
        <f>'実質公債費比率（分子）の構造'!L$48</f>
        <v>266</v>
      </c>
      <c r="F46" s="158"/>
      <c r="G46" s="158"/>
      <c r="H46" s="158">
        <f>'実質公債費比率（分子）の構造'!M$48</f>
        <v>258</v>
      </c>
      <c r="I46" s="158"/>
      <c r="J46" s="158"/>
      <c r="K46" s="158">
        <f>'実質公債費比率（分子）の構造'!N$48</f>
        <v>258</v>
      </c>
      <c r="L46" s="158"/>
      <c r="M46" s="158"/>
      <c r="N46" s="158">
        <f>'実質公債費比率（分子）の構造'!O$48</f>
        <v>253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2344</v>
      </c>
      <c r="C49" s="158"/>
      <c r="D49" s="158"/>
      <c r="E49" s="158">
        <f>'実質公債費比率（分子）の構造'!L$45</f>
        <v>2269</v>
      </c>
      <c r="F49" s="158"/>
      <c r="G49" s="158"/>
      <c r="H49" s="158">
        <f>'実質公債費比率（分子）の構造'!M$45</f>
        <v>2432</v>
      </c>
      <c r="I49" s="158"/>
      <c r="J49" s="158"/>
      <c r="K49" s="158">
        <f>'実質公債費比率（分子）の構造'!N$45</f>
        <v>2656</v>
      </c>
      <c r="L49" s="158"/>
      <c r="M49" s="158"/>
      <c r="N49" s="158">
        <f>'実質公債費比率（分子）の構造'!O$45</f>
        <v>2935</v>
      </c>
      <c r="O49" s="158"/>
      <c r="P49" s="158"/>
    </row>
    <row r="50" spans="1:16" x14ac:dyDescent="0.2">
      <c r="A50" s="158" t="s">
        <v>67</v>
      </c>
      <c r="B50" s="158" t="e">
        <f>NA()</f>
        <v>#N/A</v>
      </c>
      <c r="C50" s="158">
        <f>IF(ISNUMBER('実質公債費比率（分子）の構造'!K$53),'実質公債費比率（分子）の構造'!K$53,NA())</f>
        <v>798</v>
      </c>
      <c r="D50" s="158" t="e">
        <f>NA()</f>
        <v>#N/A</v>
      </c>
      <c r="E50" s="158" t="e">
        <f>NA()</f>
        <v>#N/A</v>
      </c>
      <c r="F50" s="158">
        <f>IF(ISNUMBER('実質公債費比率（分子）の構造'!L$53),'実質公債費比率（分子）の構造'!L$53,NA())</f>
        <v>599</v>
      </c>
      <c r="G50" s="158" t="e">
        <f>NA()</f>
        <v>#N/A</v>
      </c>
      <c r="H50" s="158" t="e">
        <f>NA()</f>
        <v>#N/A</v>
      </c>
      <c r="I50" s="158">
        <f>IF(ISNUMBER('実質公債費比率（分子）の構造'!M$53),'実質公債費比率（分子）の構造'!M$53,NA())</f>
        <v>748</v>
      </c>
      <c r="J50" s="158" t="e">
        <f>NA()</f>
        <v>#N/A</v>
      </c>
      <c r="K50" s="158" t="e">
        <f>NA()</f>
        <v>#N/A</v>
      </c>
      <c r="L50" s="158">
        <f>IF(ISNUMBER('実質公債費比率（分子）の構造'!N$53),'実質公債費比率（分子）の構造'!N$53,NA())</f>
        <v>917</v>
      </c>
      <c r="M50" s="158" t="e">
        <f>NA()</f>
        <v>#N/A</v>
      </c>
      <c r="N50" s="158" t="e">
        <f>NA()</f>
        <v>#N/A</v>
      </c>
      <c r="O50" s="158">
        <f>IF(ISNUMBER('実質公債費比率（分子）の構造'!O$53),'実質公債費比率（分子）の構造'!O$53,NA())</f>
        <v>988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19352</v>
      </c>
      <c r="E56" s="157"/>
      <c r="F56" s="157"/>
      <c r="G56" s="157">
        <f>'将来負担比率（分子）の構造'!J$52</f>
        <v>19531</v>
      </c>
      <c r="H56" s="157"/>
      <c r="I56" s="157"/>
      <c r="J56" s="157">
        <f>'将来負担比率（分子）の構造'!K$52</f>
        <v>19952</v>
      </c>
      <c r="K56" s="157"/>
      <c r="L56" s="157"/>
      <c r="M56" s="157">
        <f>'将来負担比率（分子）の構造'!L$52</f>
        <v>21458</v>
      </c>
      <c r="N56" s="157"/>
      <c r="O56" s="157"/>
      <c r="P56" s="157">
        <f>'将来負担比率（分子）の構造'!M$52</f>
        <v>20486</v>
      </c>
    </row>
    <row r="57" spans="1:16" x14ac:dyDescent="0.2">
      <c r="A57" s="157" t="s">
        <v>42</v>
      </c>
      <c r="B57" s="157"/>
      <c r="C57" s="157"/>
      <c r="D57" s="157">
        <f>'将来負担比率（分子）の構造'!I$51</f>
        <v>268</v>
      </c>
      <c r="E57" s="157"/>
      <c r="F57" s="157"/>
      <c r="G57" s="157">
        <f>'将来負担比率（分子）の構造'!J$51</f>
        <v>314</v>
      </c>
      <c r="H57" s="157"/>
      <c r="I57" s="157"/>
      <c r="J57" s="157">
        <f>'将来負担比率（分子）の構造'!K$51</f>
        <v>1246</v>
      </c>
      <c r="K57" s="157"/>
      <c r="L57" s="157"/>
      <c r="M57" s="157">
        <f>'将来負担比率（分子）の構造'!L$51</f>
        <v>2021</v>
      </c>
      <c r="N57" s="157"/>
      <c r="O57" s="157"/>
      <c r="P57" s="157">
        <f>'将来負担比率（分子）の構造'!M$51</f>
        <v>5384</v>
      </c>
    </row>
    <row r="58" spans="1:16" x14ac:dyDescent="0.2">
      <c r="A58" s="157" t="s">
        <v>41</v>
      </c>
      <c r="B58" s="157"/>
      <c r="C58" s="157"/>
      <c r="D58" s="157">
        <f>'将来負担比率（分子）の構造'!I$50</f>
        <v>15611</v>
      </c>
      <c r="E58" s="157"/>
      <c r="F58" s="157"/>
      <c r="G58" s="157">
        <f>'将来負担比率（分子）の構造'!J$50</f>
        <v>16450</v>
      </c>
      <c r="H58" s="157"/>
      <c r="I58" s="157"/>
      <c r="J58" s="157">
        <f>'将来負担比率（分子）の構造'!K$50</f>
        <v>16969</v>
      </c>
      <c r="K58" s="157"/>
      <c r="L58" s="157"/>
      <c r="M58" s="157">
        <f>'将来負担比率（分子）の構造'!L$50</f>
        <v>16033</v>
      </c>
      <c r="N58" s="157"/>
      <c r="O58" s="157"/>
      <c r="P58" s="157">
        <f>'将来負担比率（分子）の構造'!M$50</f>
        <v>15598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3328</v>
      </c>
      <c r="C62" s="157"/>
      <c r="D62" s="157"/>
      <c r="E62" s="157">
        <f>'将来負担比率（分子）の構造'!J$45</f>
        <v>2990</v>
      </c>
      <c r="F62" s="157"/>
      <c r="G62" s="157"/>
      <c r="H62" s="157">
        <f>'将来負担比率（分子）の構造'!K$45</f>
        <v>2745</v>
      </c>
      <c r="I62" s="157"/>
      <c r="J62" s="157"/>
      <c r="K62" s="157">
        <f>'将来負担比率（分子）の構造'!L$45</f>
        <v>2597</v>
      </c>
      <c r="L62" s="157"/>
      <c r="M62" s="157"/>
      <c r="N62" s="157">
        <f>'将来負担比率（分子）の構造'!M$45</f>
        <v>2509</v>
      </c>
      <c r="O62" s="157"/>
      <c r="P62" s="157"/>
    </row>
    <row r="63" spans="1:16" x14ac:dyDescent="0.2">
      <c r="A63" s="157" t="s">
        <v>34</v>
      </c>
      <c r="B63" s="157">
        <f>'将来負担比率（分子）の構造'!I$44</f>
        <v>862</v>
      </c>
      <c r="C63" s="157"/>
      <c r="D63" s="157"/>
      <c r="E63" s="157">
        <f>'将来負担比率（分子）の構造'!J$44</f>
        <v>927</v>
      </c>
      <c r="F63" s="157"/>
      <c r="G63" s="157"/>
      <c r="H63" s="157">
        <f>'将来負担比率（分子）の構造'!K$44</f>
        <v>927</v>
      </c>
      <c r="I63" s="157"/>
      <c r="J63" s="157"/>
      <c r="K63" s="157">
        <f>'将来負担比率（分子）の構造'!L$44</f>
        <v>830</v>
      </c>
      <c r="L63" s="157"/>
      <c r="M63" s="157"/>
      <c r="N63" s="157">
        <f>'将来負担比率（分子）の構造'!M$44</f>
        <v>834</v>
      </c>
      <c r="O63" s="157"/>
      <c r="P63" s="157"/>
    </row>
    <row r="64" spans="1:16" x14ac:dyDescent="0.2">
      <c r="A64" s="157" t="s">
        <v>33</v>
      </c>
      <c r="B64" s="157">
        <f>'将来負担比率（分子）の構造'!I$43</f>
        <v>4107</v>
      </c>
      <c r="C64" s="157"/>
      <c r="D64" s="157"/>
      <c r="E64" s="157">
        <f>'将来負担比率（分子）の構造'!J$43</f>
        <v>3777</v>
      </c>
      <c r="F64" s="157"/>
      <c r="G64" s="157"/>
      <c r="H64" s="157">
        <f>'将来負担比率（分子）の構造'!K$43</f>
        <v>3448</v>
      </c>
      <c r="I64" s="157"/>
      <c r="J64" s="157"/>
      <c r="K64" s="157">
        <f>'将来負担比率（分子）の構造'!L$43</f>
        <v>3138</v>
      </c>
      <c r="L64" s="157"/>
      <c r="M64" s="157"/>
      <c r="N64" s="157">
        <f>'将来負担比率（分子）の構造'!M$43</f>
        <v>2756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20452</v>
      </c>
      <c r="C66" s="157"/>
      <c r="D66" s="157"/>
      <c r="E66" s="157">
        <f>'将来負担比率（分子）の構造'!J$41</f>
        <v>21762</v>
      </c>
      <c r="F66" s="157"/>
      <c r="G66" s="157"/>
      <c r="H66" s="157">
        <f>'将来負担比率（分子）の構造'!K$41</f>
        <v>23626</v>
      </c>
      <c r="I66" s="157"/>
      <c r="J66" s="157"/>
      <c r="K66" s="157">
        <f>'将来負担比率（分子）の構造'!L$41</f>
        <v>23657</v>
      </c>
      <c r="L66" s="157"/>
      <c r="M66" s="157"/>
      <c r="N66" s="157">
        <f>'将来負担比率（分子）の構造'!M$41</f>
        <v>29625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5835</v>
      </c>
      <c r="C72" s="161">
        <f>基金残高に係る経年分析!G55</f>
        <v>5216</v>
      </c>
      <c r="D72" s="161">
        <f>基金残高に係る経年分析!H55</f>
        <v>4637</v>
      </c>
    </row>
    <row r="73" spans="1:16" x14ac:dyDescent="0.2">
      <c r="A73" s="160" t="s">
        <v>74</v>
      </c>
      <c r="B73" s="161">
        <f>基金残高に係る経年分析!F56</f>
        <v>3752</v>
      </c>
      <c r="C73" s="161">
        <f>基金残高に係る経年分析!G56</f>
        <v>3835</v>
      </c>
      <c r="D73" s="161">
        <f>基金残高に係る経年分析!H56</f>
        <v>3850</v>
      </c>
    </row>
    <row r="74" spans="1:16" x14ac:dyDescent="0.2">
      <c r="A74" s="160" t="s">
        <v>75</v>
      </c>
      <c r="B74" s="161">
        <f>基金残高に係る経年分析!F57</f>
        <v>8220</v>
      </c>
      <c r="C74" s="161">
        <f>基金残高に係る経年分析!G57</f>
        <v>8025</v>
      </c>
      <c r="D74" s="161">
        <f>基金残高に係る経年分析!H57</f>
        <v>8310</v>
      </c>
    </row>
  </sheetData>
  <sheetProtection algorithmName="SHA-512" hashValue="HnS82b1Bfkn+pkLPbFAtIOkNydYmENJ0zoLw3/pYVKiXK5pS9xcQubVAamNNFZ3UUBOZ3T+dL9gX/7ZIvlr5gA==" saltValue="ZbyUIom571UBqoKXalnO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5691544</v>
      </c>
      <c r="S5" s="600"/>
      <c r="T5" s="600"/>
      <c r="U5" s="600"/>
      <c r="V5" s="600"/>
      <c r="W5" s="600"/>
      <c r="X5" s="600"/>
      <c r="Y5" s="601"/>
      <c r="Z5" s="602">
        <v>16.5</v>
      </c>
      <c r="AA5" s="602"/>
      <c r="AB5" s="602"/>
      <c r="AC5" s="602"/>
      <c r="AD5" s="603">
        <v>5691544</v>
      </c>
      <c r="AE5" s="603"/>
      <c r="AF5" s="603"/>
      <c r="AG5" s="603"/>
      <c r="AH5" s="603"/>
      <c r="AI5" s="603"/>
      <c r="AJ5" s="603"/>
      <c r="AK5" s="603"/>
      <c r="AL5" s="604">
        <v>38.299999999999997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5691544</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287744</v>
      </c>
      <c r="S6" s="611"/>
      <c r="T6" s="611"/>
      <c r="U6" s="611"/>
      <c r="V6" s="611"/>
      <c r="W6" s="611"/>
      <c r="X6" s="611"/>
      <c r="Y6" s="612"/>
      <c r="Z6" s="613">
        <v>0.8</v>
      </c>
      <c r="AA6" s="613"/>
      <c r="AB6" s="613"/>
      <c r="AC6" s="613"/>
      <c r="AD6" s="614">
        <v>287744</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5691544</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248881</v>
      </c>
      <c r="CS6" s="611"/>
      <c r="CT6" s="611"/>
      <c r="CU6" s="611"/>
      <c r="CV6" s="611"/>
      <c r="CW6" s="611"/>
      <c r="CX6" s="611"/>
      <c r="CY6" s="612"/>
      <c r="CZ6" s="604">
        <v>0.8</v>
      </c>
      <c r="DA6" s="605"/>
      <c r="DB6" s="605"/>
      <c r="DC6" s="621"/>
      <c r="DD6" s="619">
        <v>60489</v>
      </c>
      <c r="DE6" s="611"/>
      <c r="DF6" s="611"/>
      <c r="DG6" s="611"/>
      <c r="DH6" s="611"/>
      <c r="DI6" s="611"/>
      <c r="DJ6" s="611"/>
      <c r="DK6" s="611"/>
      <c r="DL6" s="611"/>
      <c r="DM6" s="611"/>
      <c r="DN6" s="611"/>
      <c r="DO6" s="611"/>
      <c r="DP6" s="612"/>
      <c r="DQ6" s="619">
        <v>188243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3022</v>
      </c>
      <c r="S7" s="611"/>
      <c r="T7" s="611"/>
      <c r="U7" s="611"/>
      <c r="V7" s="611"/>
      <c r="W7" s="611"/>
      <c r="X7" s="611"/>
      <c r="Y7" s="612"/>
      <c r="Z7" s="613">
        <v>0</v>
      </c>
      <c r="AA7" s="613"/>
      <c r="AB7" s="613"/>
      <c r="AC7" s="613"/>
      <c r="AD7" s="614">
        <v>3022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2415816</v>
      </c>
      <c r="BH7" s="611"/>
      <c r="BI7" s="611"/>
      <c r="BJ7" s="611"/>
      <c r="BK7" s="611"/>
      <c r="BL7" s="611"/>
      <c r="BM7" s="611"/>
      <c r="BN7" s="612"/>
      <c r="BO7" s="613">
        <v>42.4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3725461</v>
      </c>
      <c r="CS7" s="611"/>
      <c r="CT7" s="611"/>
      <c r="CU7" s="611"/>
      <c r="CV7" s="611"/>
      <c r="CW7" s="611"/>
      <c r="CX7" s="611"/>
      <c r="CY7" s="612"/>
      <c r="CZ7" s="613">
        <v>11.3</v>
      </c>
      <c r="DA7" s="613"/>
      <c r="DB7" s="613"/>
      <c r="DC7" s="613"/>
      <c r="DD7" s="619">
        <v>329195</v>
      </c>
      <c r="DE7" s="611"/>
      <c r="DF7" s="611"/>
      <c r="DG7" s="611"/>
      <c r="DH7" s="611"/>
      <c r="DI7" s="611"/>
      <c r="DJ7" s="611"/>
      <c r="DK7" s="611"/>
      <c r="DL7" s="611"/>
      <c r="DM7" s="611"/>
      <c r="DN7" s="611"/>
      <c r="DO7" s="611"/>
      <c r="DP7" s="612"/>
      <c r="DQ7" s="619">
        <v>2475085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50827</v>
      </c>
      <c r="S8" s="611"/>
      <c r="T8" s="611"/>
      <c r="U8" s="611"/>
      <c r="V8" s="611"/>
      <c r="W8" s="611"/>
      <c r="X8" s="611"/>
      <c r="Y8" s="612"/>
      <c r="Z8" s="613">
        <v>0.1</v>
      </c>
      <c r="AA8" s="613"/>
      <c r="AB8" s="613"/>
      <c r="AC8" s="613"/>
      <c r="AD8" s="614">
        <v>50827</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76367</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8538910</v>
      </c>
      <c r="CS8" s="611"/>
      <c r="CT8" s="611"/>
      <c r="CU8" s="611"/>
      <c r="CV8" s="611"/>
      <c r="CW8" s="611"/>
      <c r="CX8" s="611"/>
      <c r="CY8" s="612"/>
      <c r="CZ8" s="613">
        <v>25.9</v>
      </c>
      <c r="DA8" s="613"/>
      <c r="DB8" s="613"/>
      <c r="DC8" s="613"/>
      <c r="DD8" s="619">
        <v>78046</v>
      </c>
      <c r="DE8" s="611"/>
      <c r="DF8" s="611"/>
      <c r="DG8" s="611"/>
      <c r="DH8" s="611"/>
      <c r="DI8" s="611"/>
      <c r="DJ8" s="611"/>
      <c r="DK8" s="611"/>
      <c r="DL8" s="611"/>
      <c r="DM8" s="611"/>
      <c r="DN8" s="611"/>
      <c r="DO8" s="611"/>
      <c r="DP8" s="612"/>
      <c r="DQ8" s="619">
        <v>4850662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76059</v>
      </c>
      <c r="S9" s="611"/>
      <c r="T9" s="611"/>
      <c r="U9" s="611"/>
      <c r="V9" s="611"/>
      <c r="W9" s="611"/>
      <c r="X9" s="611"/>
      <c r="Y9" s="612"/>
      <c r="Z9" s="613">
        <v>0.2</v>
      </c>
      <c r="AA9" s="613"/>
      <c r="AB9" s="613"/>
      <c r="AC9" s="613"/>
      <c r="AD9" s="614">
        <v>76059</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1968544</v>
      </c>
      <c r="BH9" s="611"/>
      <c r="BI9" s="611"/>
      <c r="BJ9" s="611"/>
      <c r="BK9" s="611"/>
      <c r="BL9" s="611"/>
      <c r="BM9" s="611"/>
      <c r="BN9" s="612"/>
      <c r="BO9" s="613">
        <v>34.6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9293307</v>
      </c>
      <c r="CS9" s="611"/>
      <c r="CT9" s="611"/>
      <c r="CU9" s="611"/>
      <c r="CV9" s="611"/>
      <c r="CW9" s="611"/>
      <c r="CX9" s="611"/>
      <c r="CY9" s="612"/>
      <c r="CZ9" s="613">
        <v>28.2</v>
      </c>
      <c r="DA9" s="613"/>
      <c r="DB9" s="613"/>
      <c r="DC9" s="613"/>
      <c r="DD9" s="619">
        <v>43224</v>
      </c>
      <c r="DE9" s="611"/>
      <c r="DF9" s="611"/>
      <c r="DG9" s="611"/>
      <c r="DH9" s="611"/>
      <c r="DI9" s="611"/>
      <c r="DJ9" s="611"/>
      <c r="DK9" s="611"/>
      <c r="DL9" s="611"/>
      <c r="DM9" s="611"/>
      <c r="DN9" s="611"/>
      <c r="DO9" s="611"/>
      <c r="DP9" s="612"/>
      <c r="DQ9" s="619">
        <v>2044458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133686</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1188831</v>
      </c>
      <c r="S11" s="611"/>
      <c r="T11" s="611"/>
      <c r="U11" s="611"/>
      <c r="V11" s="611"/>
      <c r="W11" s="611"/>
      <c r="X11" s="611"/>
      <c r="Y11" s="612"/>
      <c r="Z11" s="615">
        <v>3.4</v>
      </c>
      <c r="AA11" s="616"/>
      <c r="AB11" s="616"/>
      <c r="AC11" s="622"/>
      <c r="AD11" s="619">
        <v>1188831</v>
      </c>
      <c r="AE11" s="611"/>
      <c r="AF11" s="611"/>
      <c r="AG11" s="611"/>
      <c r="AH11" s="611"/>
      <c r="AI11" s="611"/>
      <c r="AJ11" s="611"/>
      <c r="AK11" s="612"/>
      <c r="AL11" s="615">
        <v>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237219</v>
      </c>
      <c r="BH11" s="611"/>
      <c r="BI11" s="611"/>
      <c r="BJ11" s="611"/>
      <c r="BK11" s="611"/>
      <c r="BL11" s="611"/>
      <c r="BM11" s="611"/>
      <c r="BN11" s="612"/>
      <c r="BO11" s="613">
        <v>4.2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1103099</v>
      </c>
      <c r="CS11" s="611"/>
      <c r="CT11" s="611"/>
      <c r="CU11" s="611"/>
      <c r="CV11" s="611"/>
      <c r="CW11" s="611"/>
      <c r="CX11" s="611"/>
      <c r="CY11" s="612"/>
      <c r="CZ11" s="613">
        <v>3.4</v>
      </c>
      <c r="DA11" s="613"/>
      <c r="DB11" s="613"/>
      <c r="DC11" s="613"/>
      <c r="DD11" s="619">
        <v>296938</v>
      </c>
      <c r="DE11" s="611"/>
      <c r="DF11" s="611"/>
      <c r="DG11" s="611"/>
      <c r="DH11" s="611"/>
      <c r="DI11" s="611"/>
      <c r="DJ11" s="611"/>
      <c r="DK11" s="611"/>
      <c r="DL11" s="611"/>
      <c r="DM11" s="611"/>
      <c r="DN11" s="611"/>
      <c r="DO11" s="611"/>
      <c r="DP11" s="612"/>
      <c r="DQ11" s="619">
        <v>722753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45670</v>
      </c>
      <c r="S12" s="611"/>
      <c r="T12" s="611"/>
      <c r="U12" s="611"/>
      <c r="V12" s="611"/>
      <c r="W12" s="611"/>
      <c r="X12" s="611"/>
      <c r="Y12" s="612"/>
      <c r="Z12" s="613">
        <v>0.1</v>
      </c>
      <c r="AA12" s="613"/>
      <c r="AB12" s="613"/>
      <c r="AC12" s="613"/>
      <c r="AD12" s="614">
        <v>45670</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2727461</v>
      </c>
      <c r="BH12" s="611"/>
      <c r="BI12" s="611"/>
      <c r="BJ12" s="611"/>
      <c r="BK12" s="611"/>
      <c r="BL12" s="611"/>
      <c r="BM12" s="611"/>
      <c r="BN12" s="612"/>
      <c r="BO12" s="613">
        <v>47.9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307052</v>
      </c>
      <c r="CS12" s="611"/>
      <c r="CT12" s="611"/>
      <c r="CU12" s="611"/>
      <c r="CV12" s="611"/>
      <c r="CW12" s="611"/>
      <c r="CX12" s="611"/>
      <c r="CY12" s="612"/>
      <c r="CZ12" s="613">
        <v>0.9</v>
      </c>
      <c r="DA12" s="613"/>
      <c r="DB12" s="613"/>
      <c r="DC12" s="613"/>
      <c r="DD12" s="619">
        <v>6023</v>
      </c>
      <c r="DE12" s="611"/>
      <c r="DF12" s="611"/>
      <c r="DG12" s="611"/>
      <c r="DH12" s="611"/>
      <c r="DI12" s="611"/>
      <c r="DJ12" s="611"/>
      <c r="DK12" s="611"/>
      <c r="DL12" s="611"/>
      <c r="DM12" s="611"/>
      <c r="DN12" s="611"/>
      <c r="DO12" s="611"/>
      <c r="DP12" s="612"/>
      <c r="DQ12" s="619">
        <v>250219</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2714724</v>
      </c>
      <c r="BH13" s="611"/>
      <c r="BI13" s="611"/>
      <c r="BJ13" s="611"/>
      <c r="BK13" s="611"/>
      <c r="BL13" s="611"/>
      <c r="BM13" s="611"/>
      <c r="BN13" s="612"/>
      <c r="BO13" s="613">
        <v>47.7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1047139</v>
      </c>
      <c r="CS13" s="611"/>
      <c r="CT13" s="611"/>
      <c r="CU13" s="611"/>
      <c r="CV13" s="611"/>
      <c r="CW13" s="611"/>
      <c r="CX13" s="611"/>
      <c r="CY13" s="612"/>
      <c r="CZ13" s="613">
        <v>3.2</v>
      </c>
      <c r="DA13" s="613"/>
      <c r="DB13" s="613"/>
      <c r="DC13" s="613"/>
      <c r="DD13" s="619">
        <v>596890</v>
      </c>
      <c r="DE13" s="611"/>
      <c r="DF13" s="611"/>
      <c r="DG13" s="611"/>
      <c r="DH13" s="611"/>
      <c r="DI13" s="611"/>
      <c r="DJ13" s="611"/>
      <c r="DK13" s="611"/>
      <c r="DL13" s="611"/>
      <c r="DM13" s="611"/>
      <c r="DN13" s="611"/>
      <c r="DO13" s="611"/>
      <c r="DP13" s="612"/>
      <c r="DQ13" s="619">
        <v>603212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208916</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1186443</v>
      </c>
      <c r="CS14" s="611"/>
      <c r="CT14" s="611"/>
      <c r="CU14" s="611"/>
      <c r="CV14" s="611"/>
      <c r="CW14" s="611"/>
      <c r="CX14" s="611"/>
      <c r="CY14" s="612"/>
      <c r="CZ14" s="613">
        <v>3.6</v>
      </c>
      <c r="DA14" s="613"/>
      <c r="DB14" s="613"/>
      <c r="DC14" s="613"/>
      <c r="DD14" s="619">
        <v>136076</v>
      </c>
      <c r="DE14" s="611"/>
      <c r="DF14" s="611"/>
      <c r="DG14" s="611"/>
      <c r="DH14" s="611"/>
      <c r="DI14" s="611"/>
      <c r="DJ14" s="611"/>
      <c r="DK14" s="611"/>
      <c r="DL14" s="611"/>
      <c r="DM14" s="611"/>
      <c r="DN14" s="611"/>
      <c r="DO14" s="611"/>
      <c r="DP14" s="612"/>
      <c r="DQ14" s="619">
        <v>1058293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55108</v>
      </c>
      <c r="S15" s="611"/>
      <c r="T15" s="611"/>
      <c r="U15" s="611"/>
      <c r="V15" s="611"/>
      <c r="W15" s="611"/>
      <c r="X15" s="611"/>
      <c r="Y15" s="612"/>
      <c r="Z15" s="613">
        <v>0.2</v>
      </c>
      <c r="AA15" s="613"/>
      <c r="AB15" s="613"/>
      <c r="AC15" s="613"/>
      <c r="AD15" s="614">
        <v>55108</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333644</v>
      </c>
      <c r="BH15" s="611"/>
      <c r="BI15" s="611"/>
      <c r="BJ15" s="611"/>
      <c r="BK15" s="611"/>
      <c r="BL15" s="611"/>
      <c r="BM15" s="611"/>
      <c r="BN15" s="612"/>
      <c r="BO15" s="613">
        <v>5.9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4524140</v>
      </c>
      <c r="CS15" s="611"/>
      <c r="CT15" s="611"/>
      <c r="CU15" s="611"/>
      <c r="CV15" s="611"/>
      <c r="CW15" s="611"/>
      <c r="CX15" s="611"/>
      <c r="CY15" s="612"/>
      <c r="CZ15" s="613">
        <v>13.7</v>
      </c>
      <c r="DA15" s="613"/>
      <c r="DB15" s="613"/>
      <c r="DC15" s="613"/>
      <c r="DD15" s="619">
        <v>1747781</v>
      </c>
      <c r="DE15" s="611"/>
      <c r="DF15" s="611"/>
      <c r="DG15" s="611"/>
      <c r="DH15" s="611"/>
      <c r="DI15" s="611"/>
      <c r="DJ15" s="611"/>
      <c r="DK15" s="611"/>
      <c r="DL15" s="611"/>
      <c r="DM15" s="611"/>
      <c r="DN15" s="611"/>
      <c r="DO15" s="611"/>
      <c r="DP15" s="612"/>
      <c r="DQ15" s="619">
        <v>2634790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97736</v>
      </c>
      <c r="S16" s="611"/>
      <c r="T16" s="611"/>
      <c r="U16" s="611"/>
      <c r="V16" s="611"/>
      <c r="W16" s="611"/>
      <c r="X16" s="611"/>
      <c r="Y16" s="612"/>
      <c r="Z16" s="613">
        <v>0.3</v>
      </c>
      <c r="AA16" s="613"/>
      <c r="AB16" s="613"/>
      <c r="AC16" s="613"/>
      <c r="AD16" s="614">
        <v>97736</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5707</v>
      </c>
      <c r="BH16" s="611"/>
      <c r="BI16" s="611"/>
      <c r="BJ16" s="611"/>
      <c r="BK16" s="611"/>
      <c r="BL16" s="611"/>
      <c r="BM16" s="611"/>
      <c r="BN16" s="612"/>
      <c r="BO16" s="613">
        <v>0.1</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3292</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3292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220409</v>
      </c>
      <c r="S17" s="611"/>
      <c r="T17" s="611"/>
      <c r="U17" s="611"/>
      <c r="V17" s="611"/>
      <c r="W17" s="611"/>
      <c r="X17" s="611"/>
      <c r="Y17" s="612"/>
      <c r="Z17" s="613">
        <v>0.6</v>
      </c>
      <c r="AA17" s="613"/>
      <c r="AB17" s="613"/>
      <c r="AC17" s="613"/>
      <c r="AD17" s="614">
        <v>220409</v>
      </c>
      <c r="AE17" s="614"/>
      <c r="AF17" s="614"/>
      <c r="AG17" s="614"/>
      <c r="AH17" s="614"/>
      <c r="AI17" s="614"/>
      <c r="AJ17" s="614"/>
      <c r="AK17" s="614"/>
      <c r="AL17" s="615">
        <v>1.5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2934642</v>
      </c>
      <c r="CS17" s="611"/>
      <c r="CT17" s="611"/>
      <c r="CU17" s="611"/>
      <c r="CV17" s="611"/>
      <c r="CW17" s="611"/>
      <c r="CX17" s="611"/>
      <c r="CY17" s="612"/>
      <c r="CZ17" s="613">
        <v>8.9</v>
      </c>
      <c r="DA17" s="613"/>
      <c r="DB17" s="613"/>
      <c r="DC17" s="613"/>
      <c r="DD17" s="619" t="s">
        <v>122</v>
      </c>
      <c r="DE17" s="611"/>
      <c r="DF17" s="611"/>
      <c r="DG17" s="611"/>
      <c r="DH17" s="611"/>
      <c r="DI17" s="611"/>
      <c r="DJ17" s="611"/>
      <c r="DK17" s="611"/>
      <c r="DL17" s="611"/>
      <c r="DM17" s="611"/>
      <c r="DN17" s="611"/>
      <c r="DO17" s="611"/>
      <c r="DP17" s="612"/>
      <c r="DQ17" s="619">
        <v>2506682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25939</v>
      </c>
      <c r="S18" s="611"/>
      <c r="T18" s="611"/>
      <c r="U18" s="611"/>
      <c r="V18" s="611"/>
      <c r="W18" s="611"/>
      <c r="X18" s="611"/>
      <c r="Y18" s="612"/>
      <c r="Z18" s="613">
        <v>0.1</v>
      </c>
      <c r="AA18" s="613"/>
      <c r="AB18" s="613"/>
      <c r="AC18" s="613"/>
      <c r="AD18" s="614">
        <v>25939</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2086</v>
      </c>
      <c r="CS18" s="611"/>
      <c r="CT18" s="611"/>
      <c r="CU18" s="611"/>
      <c r="CV18" s="611"/>
      <c r="CW18" s="611"/>
      <c r="CX18" s="611"/>
      <c r="CY18" s="612"/>
      <c r="CZ18" s="613">
        <v>0</v>
      </c>
      <c r="DA18" s="613"/>
      <c r="DB18" s="613"/>
      <c r="DC18" s="613"/>
      <c r="DD18" s="619" t="s">
        <v>122</v>
      </c>
      <c r="DE18" s="611"/>
      <c r="DF18" s="611"/>
      <c r="DG18" s="611"/>
      <c r="DH18" s="611"/>
      <c r="DI18" s="611"/>
      <c r="DJ18" s="611"/>
      <c r="DK18" s="611"/>
      <c r="DL18" s="611"/>
      <c r="DM18" s="611"/>
      <c r="DN18" s="611"/>
      <c r="DO18" s="611"/>
      <c r="DP18" s="612"/>
      <c r="DQ18" s="619">
        <v>2086</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194368</v>
      </c>
      <c r="S19" s="611"/>
      <c r="T19" s="611"/>
      <c r="U19" s="611"/>
      <c r="V19" s="611"/>
      <c r="W19" s="611"/>
      <c r="X19" s="611"/>
      <c r="Y19" s="612"/>
      <c r="Z19" s="613">
        <v>0.6</v>
      </c>
      <c r="AA19" s="613"/>
      <c r="AB19" s="613"/>
      <c r="AC19" s="613"/>
      <c r="AD19" s="614">
        <v>194368</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102</v>
      </c>
      <c r="S20" s="611"/>
      <c r="T20" s="611"/>
      <c r="U20" s="611"/>
      <c r="V20" s="611"/>
      <c r="W20" s="611"/>
      <c r="X20" s="611"/>
      <c r="Y20" s="612"/>
      <c r="Z20" s="613">
        <v>0</v>
      </c>
      <c r="AA20" s="613"/>
      <c r="AB20" s="613"/>
      <c r="AC20" s="613"/>
      <c r="AD20" s="614">
        <v>102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32914452</v>
      </c>
      <c r="CS20" s="611"/>
      <c r="CT20" s="611"/>
      <c r="CU20" s="611"/>
      <c r="CV20" s="611"/>
      <c r="CW20" s="611"/>
      <c r="CX20" s="611"/>
      <c r="CY20" s="612"/>
      <c r="CZ20" s="613">
        <v>100</v>
      </c>
      <c r="DA20" s="613"/>
      <c r="DB20" s="613"/>
      <c r="DC20" s="613"/>
      <c r="DD20" s="619">
        <v>3294662</v>
      </c>
      <c r="DE20" s="611"/>
      <c r="DF20" s="611"/>
      <c r="DG20" s="611"/>
      <c r="DH20" s="611"/>
      <c r="DI20" s="611"/>
      <c r="DJ20" s="611"/>
      <c r="DK20" s="611"/>
      <c r="DL20" s="611"/>
      <c r="DM20" s="611"/>
      <c r="DN20" s="611"/>
      <c r="DO20" s="611"/>
      <c r="DP20" s="612"/>
      <c r="DQ20" s="619">
        <v>17339775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7640327</v>
      </c>
      <c r="S21" s="611"/>
      <c r="T21" s="611"/>
      <c r="U21" s="611"/>
      <c r="V21" s="611"/>
      <c r="W21" s="611"/>
      <c r="X21" s="611"/>
      <c r="Y21" s="612"/>
      <c r="Z21" s="613">
        <v>22.1</v>
      </c>
      <c r="AA21" s="613"/>
      <c r="AB21" s="613"/>
      <c r="AC21" s="613"/>
      <c r="AD21" s="614">
        <v>7102655</v>
      </c>
      <c r="AE21" s="614"/>
      <c r="AF21" s="614"/>
      <c r="AG21" s="614"/>
      <c r="AH21" s="614"/>
      <c r="AI21" s="614"/>
      <c r="AJ21" s="614"/>
      <c r="AK21" s="614"/>
      <c r="AL21" s="615">
        <v>47.8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7102655</v>
      </c>
      <c r="S22" s="611"/>
      <c r="T22" s="611"/>
      <c r="U22" s="611"/>
      <c r="V22" s="611"/>
      <c r="W22" s="611"/>
      <c r="X22" s="611"/>
      <c r="Y22" s="612"/>
      <c r="Z22" s="613">
        <v>20.6</v>
      </c>
      <c r="AA22" s="613"/>
      <c r="AB22" s="613"/>
      <c r="AC22" s="613"/>
      <c r="AD22" s="614">
        <v>7102655</v>
      </c>
      <c r="AE22" s="614"/>
      <c r="AF22" s="614"/>
      <c r="AG22" s="614"/>
      <c r="AH22" s="614"/>
      <c r="AI22" s="614"/>
      <c r="AJ22" s="614"/>
      <c r="AK22" s="614"/>
      <c r="AL22" s="615">
        <v>47.8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537410</v>
      </c>
      <c r="S23" s="611"/>
      <c r="T23" s="611"/>
      <c r="U23" s="611"/>
      <c r="V23" s="611"/>
      <c r="W23" s="611"/>
      <c r="X23" s="611"/>
      <c r="Y23" s="612"/>
      <c r="Z23" s="613">
        <v>1.6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262</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11755028</v>
      </c>
      <c r="CS24" s="600"/>
      <c r="CT24" s="600"/>
      <c r="CU24" s="600"/>
      <c r="CV24" s="600"/>
      <c r="CW24" s="600"/>
      <c r="CX24" s="600"/>
      <c r="CY24" s="601"/>
      <c r="CZ24" s="604">
        <v>35.700000000000003</v>
      </c>
      <c r="DA24" s="605"/>
      <c r="DB24" s="605"/>
      <c r="DC24" s="621"/>
      <c r="DD24" s="645">
        <v>8160292</v>
      </c>
      <c r="DE24" s="600"/>
      <c r="DF24" s="600"/>
      <c r="DG24" s="600"/>
      <c r="DH24" s="600"/>
      <c r="DI24" s="600"/>
      <c r="DJ24" s="600"/>
      <c r="DK24" s="601"/>
      <c r="DL24" s="645">
        <v>7488412</v>
      </c>
      <c r="DM24" s="600"/>
      <c r="DN24" s="600"/>
      <c r="DO24" s="600"/>
      <c r="DP24" s="600"/>
      <c r="DQ24" s="600"/>
      <c r="DR24" s="600"/>
      <c r="DS24" s="600"/>
      <c r="DT24" s="600"/>
      <c r="DU24" s="600"/>
      <c r="DV24" s="601"/>
      <c r="DW24" s="604">
        <v>50.2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15357277</v>
      </c>
      <c r="S25" s="611"/>
      <c r="T25" s="611"/>
      <c r="U25" s="611"/>
      <c r="V25" s="611"/>
      <c r="W25" s="611"/>
      <c r="X25" s="611"/>
      <c r="Y25" s="612"/>
      <c r="Z25" s="613">
        <v>44.5</v>
      </c>
      <c r="AA25" s="613"/>
      <c r="AB25" s="613"/>
      <c r="AC25" s="613"/>
      <c r="AD25" s="614">
        <v>14819605</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4149734</v>
      </c>
      <c r="CS25" s="642"/>
      <c r="CT25" s="642"/>
      <c r="CU25" s="642"/>
      <c r="CV25" s="642"/>
      <c r="CW25" s="642"/>
      <c r="CX25" s="642"/>
      <c r="CY25" s="643"/>
      <c r="CZ25" s="615">
        <v>12.6</v>
      </c>
      <c r="DA25" s="640"/>
      <c r="DB25" s="640"/>
      <c r="DC25" s="644"/>
      <c r="DD25" s="619">
        <v>3872597</v>
      </c>
      <c r="DE25" s="642"/>
      <c r="DF25" s="642"/>
      <c r="DG25" s="642"/>
      <c r="DH25" s="642"/>
      <c r="DI25" s="642"/>
      <c r="DJ25" s="642"/>
      <c r="DK25" s="643"/>
      <c r="DL25" s="619">
        <v>3866772</v>
      </c>
      <c r="DM25" s="642"/>
      <c r="DN25" s="642"/>
      <c r="DO25" s="642"/>
      <c r="DP25" s="642"/>
      <c r="DQ25" s="642"/>
      <c r="DR25" s="642"/>
      <c r="DS25" s="642"/>
      <c r="DT25" s="642"/>
      <c r="DU25" s="642"/>
      <c r="DV25" s="643"/>
      <c r="DW25" s="615">
        <v>25.9</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7089</v>
      </c>
      <c r="S26" s="611"/>
      <c r="T26" s="611"/>
      <c r="U26" s="611"/>
      <c r="V26" s="611"/>
      <c r="W26" s="611"/>
      <c r="X26" s="611"/>
      <c r="Y26" s="612"/>
      <c r="Z26" s="613">
        <v>0</v>
      </c>
      <c r="AA26" s="613"/>
      <c r="AB26" s="613"/>
      <c r="AC26" s="613"/>
      <c r="AD26" s="614">
        <v>7089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2521927</v>
      </c>
      <c r="CS26" s="611"/>
      <c r="CT26" s="611"/>
      <c r="CU26" s="611"/>
      <c r="CV26" s="611"/>
      <c r="CW26" s="611"/>
      <c r="CX26" s="611"/>
      <c r="CY26" s="612"/>
      <c r="CZ26" s="615">
        <v>7.7</v>
      </c>
      <c r="DA26" s="640"/>
      <c r="DB26" s="640"/>
      <c r="DC26" s="644"/>
      <c r="DD26" s="619">
        <v>2317916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52299</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5691544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4670652</v>
      </c>
      <c r="CS27" s="642"/>
      <c r="CT27" s="642"/>
      <c r="CU27" s="642"/>
      <c r="CV27" s="642"/>
      <c r="CW27" s="642"/>
      <c r="CX27" s="642"/>
      <c r="CY27" s="643"/>
      <c r="CZ27" s="615">
        <v>14.2</v>
      </c>
      <c r="DA27" s="640"/>
      <c r="DB27" s="640"/>
      <c r="DC27" s="644"/>
      <c r="DD27" s="619">
        <v>1781013</v>
      </c>
      <c r="DE27" s="642"/>
      <c r="DF27" s="642"/>
      <c r="DG27" s="642"/>
      <c r="DH27" s="642"/>
      <c r="DI27" s="642"/>
      <c r="DJ27" s="642"/>
      <c r="DK27" s="643"/>
      <c r="DL27" s="619">
        <v>1114958</v>
      </c>
      <c r="DM27" s="642"/>
      <c r="DN27" s="642"/>
      <c r="DO27" s="642"/>
      <c r="DP27" s="642"/>
      <c r="DQ27" s="642"/>
      <c r="DR27" s="642"/>
      <c r="DS27" s="642"/>
      <c r="DT27" s="642"/>
      <c r="DU27" s="642"/>
      <c r="DV27" s="643"/>
      <c r="DW27" s="615">
        <v>7.5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122653</v>
      </c>
      <c r="S28" s="611"/>
      <c r="T28" s="611"/>
      <c r="U28" s="611"/>
      <c r="V28" s="611"/>
      <c r="W28" s="611"/>
      <c r="X28" s="611"/>
      <c r="Y28" s="612"/>
      <c r="Z28" s="613">
        <v>0.4</v>
      </c>
      <c r="AA28" s="613"/>
      <c r="AB28" s="613"/>
      <c r="AC28" s="613"/>
      <c r="AD28" s="614">
        <v>24730</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2934642</v>
      </c>
      <c r="CS28" s="611"/>
      <c r="CT28" s="611"/>
      <c r="CU28" s="611"/>
      <c r="CV28" s="611"/>
      <c r="CW28" s="611"/>
      <c r="CX28" s="611"/>
      <c r="CY28" s="612"/>
      <c r="CZ28" s="615">
        <v>8.9</v>
      </c>
      <c r="DA28" s="640"/>
      <c r="DB28" s="640"/>
      <c r="DC28" s="644"/>
      <c r="DD28" s="619">
        <v>2506682</v>
      </c>
      <c r="DE28" s="611"/>
      <c r="DF28" s="611"/>
      <c r="DG28" s="611"/>
      <c r="DH28" s="611"/>
      <c r="DI28" s="611"/>
      <c r="DJ28" s="611"/>
      <c r="DK28" s="612"/>
      <c r="DL28" s="619">
        <v>2506682</v>
      </c>
      <c r="DM28" s="611"/>
      <c r="DN28" s="611"/>
      <c r="DO28" s="611"/>
      <c r="DP28" s="611"/>
      <c r="DQ28" s="611"/>
      <c r="DR28" s="611"/>
      <c r="DS28" s="611"/>
      <c r="DT28" s="611"/>
      <c r="DU28" s="611"/>
      <c r="DV28" s="612"/>
      <c r="DW28" s="615">
        <v>16.8</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73244</v>
      </c>
      <c r="S29" s="611"/>
      <c r="T29" s="611"/>
      <c r="U29" s="611"/>
      <c r="V29" s="611"/>
      <c r="W29" s="611"/>
      <c r="X29" s="611"/>
      <c r="Y29" s="612"/>
      <c r="Z29" s="613">
        <v>0.2</v>
      </c>
      <c r="AA29" s="613"/>
      <c r="AB29" s="613"/>
      <c r="AC29" s="613"/>
      <c r="AD29" s="614">
        <v>16</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2934642</v>
      </c>
      <c r="CS29" s="642"/>
      <c r="CT29" s="642"/>
      <c r="CU29" s="642"/>
      <c r="CV29" s="642"/>
      <c r="CW29" s="642"/>
      <c r="CX29" s="642"/>
      <c r="CY29" s="643"/>
      <c r="CZ29" s="615">
        <v>8.9</v>
      </c>
      <c r="DA29" s="640"/>
      <c r="DB29" s="640"/>
      <c r="DC29" s="644"/>
      <c r="DD29" s="619">
        <v>2506682</v>
      </c>
      <c r="DE29" s="642"/>
      <c r="DF29" s="642"/>
      <c r="DG29" s="642"/>
      <c r="DH29" s="642"/>
      <c r="DI29" s="642"/>
      <c r="DJ29" s="642"/>
      <c r="DK29" s="643"/>
      <c r="DL29" s="619">
        <v>2506682</v>
      </c>
      <c r="DM29" s="642"/>
      <c r="DN29" s="642"/>
      <c r="DO29" s="642"/>
      <c r="DP29" s="642"/>
      <c r="DQ29" s="642"/>
      <c r="DR29" s="642"/>
      <c r="DS29" s="642"/>
      <c r="DT29" s="642"/>
      <c r="DU29" s="642"/>
      <c r="DV29" s="643"/>
      <c r="DW29" s="615">
        <v>16.8</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3819894</v>
      </c>
      <c r="S30" s="611"/>
      <c r="T30" s="611"/>
      <c r="U30" s="611"/>
      <c r="V30" s="611"/>
      <c r="W30" s="611"/>
      <c r="X30" s="611"/>
      <c r="Y30" s="612"/>
      <c r="Z30" s="613">
        <v>11.1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2771705</v>
      </c>
      <c r="CS30" s="611"/>
      <c r="CT30" s="611"/>
      <c r="CU30" s="611"/>
      <c r="CV30" s="611"/>
      <c r="CW30" s="611"/>
      <c r="CX30" s="611"/>
      <c r="CY30" s="612"/>
      <c r="CZ30" s="615">
        <v>8.4</v>
      </c>
      <c r="DA30" s="640"/>
      <c r="DB30" s="640"/>
      <c r="DC30" s="644"/>
      <c r="DD30" s="619">
        <v>2443350</v>
      </c>
      <c r="DE30" s="611"/>
      <c r="DF30" s="611"/>
      <c r="DG30" s="611"/>
      <c r="DH30" s="611"/>
      <c r="DI30" s="611"/>
      <c r="DJ30" s="611"/>
      <c r="DK30" s="612"/>
      <c r="DL30" s="619">
        <v>2443350</v>
      </c>
      <c r="DM30" s="611"/>
      <c r="DN30" s="611"/>
      <c r="DO30" s="611"/>
      <c r="DP30" s="611"/>
      <c r="DQ30" s="611"/>
      <c r="DR30" s="611"/>
      <c r="DS30" s="611"/>
      <c r="DT30" s="611"/>
      <c r="DU30" s="611"/>
      <c r="DV30" s="612"/>
      <c r="DW30" s="615">
        <v>16.399999999999999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98.2</v>
      </c>
      <c r="BH31" s="654"/>
      <c r="BI31" s="654"/>
      <c r="BJ31" s="654"/>
      <c r="BK31" s="654"/>
      <c r="BL31" s="654"/>
      <c r="BM31" s="605">
        <v>93.3</v>
      </c>
      <c r="BN31" s="654"/>
      <c r="BO31" s="654"/>
      <c r="BP31" s="654"/>
      <c r="BQ31" s="655"/>
      <c r="BR31" s="666">
        <v>98.1</v>
      </c>
      <c r="BS31" s="654"/>
      <c r="BT31" s="654"/>
      <c r="BU31" s="654"/>
      <c r="BV31" s="654"/>
      <c r="BW31" s="654"/>
      <c r="BX31" s="605">
        <v>92.8</v>
      </c>
      <c r="BY31" s="654"/>
      <c r="BZ31" s="654"/>
      <c r="CA31" s="654"/>
      <c r="CB31" s="655"/>
      <c r="CD31" s="648"/>
      <c r="CE31" s="649"/>
      <c r="CF31" s="607" t="s">
        <v>300</v>
      </c>
      <c r="CG31" s="608"/>
      <c r="CH31" s="608"/>
      <c r="CI31" s="608"/>
      <c r="CJ31" s="608"/>
      <c r="CK31" s="608"/>
      <c r="CL31" s="608"/>
      <c r="CM31" s="608"/>
      <c r="CN31" s="608"/>
      <c r="CO31" s="608"/>
      <c r="CP31" s="608"/>
      <c r="CQ31" s="609"/>
      <c r="CR31" s="610">
        <v>162937</v>
      </c>
      <c r="CS31" s="642"/>
      <c r="CT31" s="642"/>
      <c r="CU31" s="642"/>
      <c r="CV31" s="642"/>
      <c r="CW31" s="642"/>
      <c r="CX31" s="642"/>
      <c r="CY31" s="643"/>
      <c r="CZ31" s="615">
        <v>0.5</v>
      </c>
      <c r="DA31" s="640"/>
      <c r="DB31" s="640"/>
      <c r="DC31" s="644"/>
      <c r="DD31" s="619">
        <v>63332</v>
      </c>
      <c r="DE31" s="642"/>
      <c r="DF31" s="642"/>
      <c r="DG31" s="642"/>
      <c r="DH31" s="642"/>
      <c r="DI31" s="642"/>
      <c r="DJ31" s="642"/>
      <c r="DK31" s="643"/>
      <c r="DL31" s="619">
        <v>63332</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1593537</v>
      </c>
      <c r="S32" s="611"/>
      <c r="T32" s="611"/>
      <c r="U32" s="611"/>
      <c r="V32" s="611"/>
      <c r="W32" s="611"/>
      <c r="X32" s="611"/>
      <c r="Y32" s="612"/>
      <c r="Z32" s="613">
        <v>4.5999999999999996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97.9</v>
      </c>
      <c r="BH32" s="642"/>
      <c r="BI32" s="642"/>
      <c r="BJ32" s="642"/>
      <c r="BK32" s="642"/>
      <c r="BL32" s="642"/>
      <c r="BM32" s="616">
        <v>93.5</v>
      </c>
      <c r="BN32" s="642"/>
      <c r="BO32" s="642"/>
      <c r="BP32" s="642"/>
      <c r="BQ32" s="665"/>
      <c r="BR32" s="667">
        <v>98</v>
      </c>
      <c r="BS32" s="642"/>
      <c r="BT32" s="642"/>
      <c r="BU32" s="642"/>
      <c r="BV32" s="642"/>
      <c r="BW32" s="642"/>
      <c r="BX32" s="616">
        <v>93.2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78004</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98.3</v>
      </c>
      <c r="BH33" s="669"/>
      <c r="BI33" s="669"/>
      <c r="BJ33" s="669"/>
      <c r="BK33" s="669"/>
      <c r="BL33" s="669"/>
      <c r="BM33" s="670">
        <v>92.5</v>
      </c>
      <c r="BN33" s="669"/>
      <c r="BO33" s="669"/>
      <c r="BP33" s="669"/>
      <c r="BQ33" s="671"/>
      <c r="BR33" s="668">
        <v>98</v>
      </c>
      <c r="BS33" s="669"/>
      <c r="BT33" s="669"/>
      <c r="BU33" s="669"/>
      <c r="BV33" s="669"/>
      <c r="BW33" s="669"/>
      <c r="BX33" s="670">
        <v>91.8</v>
      </c>
      <c r="BY33" s="669"/>
      <c r="BZ33" s="669"/>
      <c r="CA33" s="669"/>
      <c r="CB33" s="671"/>
      <c r="CD33" s="607" t="s">
        <v>307</v>
      </c>
      <c r="CE33" s="608"/>
      <c r="CF33" s="608"/>
      <c r="CG33" s="608"/>
      <c r="CH33" s="608"/>
      <c r="CI33" s="608"/>
      <c r="CJ33" s="608"/>
      <c r="CK33" s="608"/>
      <c r="CL33" s="608"/>
      <c r="CM33" s="608"/>
      <c r="CN33" s="608"/>
      <c r="CO33" s="608"/>
      <c r="CP33" s="608"/>
      <c r="CQ33" s="609"/>
      <c r="CR33" s="610">
        <v>17861470</v>
      </c>
      <c r="CS33" s="642"/>
      <c r="CT33" s="642"/>
      <c r="CU33" s="642"/>
      <c r="CV33" s="642"/>
      <c r="CW33" s="642"/>
      <c r="CX33" s="642"/>
      <c r="CY33" s="643"/>
      <c r="CZ33" s="615">
        <v>54.3</v>
      </c>
      <c r="DA33" s="640"/>
      <c r="DB33" s="640"/>
      <c r="DC33" s="644"/>
      <c r="DD33" s="619">
        <v>8494990</v>
      </c>
      <c r="DE33" s="642"/>
      <c r="DF33" s="642"/>
      <c r="DG33" s="642"/>
      <c r="DH33" s="642"/>
      <c r="DI33" s="642"/>
      <c r="DJ33" s="642"/>
      <c r="DK33" s="643"/>
      <c r="DL33" s="619">
        <v>6464135</v>
      </c>
      <c r="DM33" s="642"/>
      <c r="DN33" s="642"/>
      <c r="DO33" s="642"/>
      <c r="DP33" s="642"/>
      <c r="DQ33" s="642"/>
      <c r="DR33" s="642"/>
      <c r="DS33" s="642"/>
      <c r="DT33" s="642"/>
      <c r="DU33" s="642"/>
      <c r="DV33" s="643"/>
      <c r="DW33" s="615">
        <v>43.4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336220</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3248439</v>
      </c>
      <c r="CS34" s="611"/>
      <c r="CT34" s="611"/>
      <c r="CU34" s="611"/>
      <c r="CV34" s="611"/>
      <c r="CW34" s="611"/>
      <c r="CX34" s="611"/>
      <c r="CY34" s="612"/>
      <c r="CZ34" s="615">
        <v>9.9</v>
      </c>
      <c r="DA34" s="640"/>
      <c r="DB34" s="640"/>
      <c r="DC34" s="644"/>
      <c r="DD34" s="619">
        <v>2348157</v>
      </c>
      <c r="DE34" s="611"/>
      <c r="DF34" s="611"/>
      <c r="DG34" s="611"/>
      <c r="DH34" s="611"/>
      <c r="DI34" s="611"/>
      <c r="DJ34" s="611"/>
      <c r="DK34" s="612"/>
      <c r="DL34" s="619">
        <v>1776020</v>
      </c>
      <c r="DM34" s="611"/>
      <c r="DN34" s="611"/>
      <c r="DO34" s="611"/>
      <c r="DP34" s="611"/>
      <c r="DQ34" s="611"/>
      <c r="DR34" s="611"/>
      <c r="DS34" s="611"/>
      <c r="DT34" s="611"/>
      <c r="DU34" s="611"/>
      <c r="DV34" s="612"/>
      <c r="DW34" s="615">
        <v>11.9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1890829</v>
      </c>
      <c r="S35" s="611"/>
      <c r="T35" s="611"/>
      <c r="U35" s="611"/>
      <c r="V35" s="611"/>
      <c r="W35" s="611"/>
      <c r="X35" s="611"/>
      <c r="Y35" s="612"/>
      <c r="Z35" s="613">
        <v>5.5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209898</v>
      </c>
      <c r="CS35" s="642"/>
      <c r="CT35" s="642"/>
      <c r="CU35" s="642"/>
      <c r="CV35" s="642"/>
      <c r="CW35" s="642"/>
      <c r="CX35" s="642"/>
      <c r="CY35" s="643"/>
      <c r="CZ35" s="615">
        <v>0.6</v>
      </c>
      <c r="DA35" s="640"/>
      <c r="DB35" s="640"/>
      <c r="DC35" s="644"/>
      <c r="DD35" s="619">
        <v>92050</v>
      </c>
      <c r="DE35" s="642"/>
      <c r="DF35" s="642"/>
      <c r="DG35" s="642"/>
      <c r="DH35" s="642"/>
      <c r="DI35" s="642"/>
      <c r="DJ35" s="642"/>
      <c r="DK35" s="643"/>
      <c r="DL35" s="619">
        <v>88200</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762878</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2531545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25212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4072638</v>
      </c>
      <c r="CS36" s="611"/>
      <c r="CT36" s="611"/>
      <c r="CU36" s="611"/>
      <c r="CV36" s="611"/>
      <c r="CW36" s="611"/>
      <c r="CX36" s="611"/>
      <c r="CY36" s="612"/>
      <c r="CZ36" s="615">
        <v>12.4</v>
      </c>
      <c r="DA36" s="640"/>
      <c r="DB36" s="640"/>
      <c r="DC36" s="644"/>
      <c r="DD36" s="619">
        <v>3464621</v>
      </c>
      <c r="DE36" s="611"/>
      <c r="DF36" s="611"/>
      <c r="DG36" s="611"/>
      <c r="DH36" s="611"/>
      <c r="DI36" s="611"/>
      <c r="DJ36" s="611"/>
      <c r="DK36" s="612"/>
      <c r="DL36" s="619">
        <v>2937522</v>
      </c>
      <c r="DM36" s="611"/>
      <c r="DN36" s="611"/>
      <c r="DO36" s="611"/>
      <c r="DP36" s="611"/>
      <c r="DQ36" s="611"/>
      <c r="DR36" s="611"/>
      <c r="DS36" s="611"/>
      <c r="DT36" s="611"/>
      <c r="DU36" s="611"/>
      <c r="DV36" s="612"/>
      <c r="DW36" s="615">
        <v>19.7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1709224</v>
      </c>
      <c r="S37" s="611"/>
      <c r="T37" s="611"/>
      <c r="U37" s="611"/>
      <c r="V37" s="611"/>
      <c r="W37" s="611"/>
      <c r="X37" s="611"/>
      <c r="Y37" s="612"/>
      <c r="Z37" s="613">
        <v>4.9000000000000004</v>
      </c>
      <c r="AA37" s="613"/>
      <c r="AB37" s="613"/>
      <c r="AC37" s="613"/>
      <c r="AD37" s="614">
        <v>7848</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262140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2599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1777382</v>
      </c>
      <c r="CS37" s="642"/>
      <c r="CT37" s="642"/>
      <c r="CU37" s="642"/>
      <c r="CV37" s="642"/>
      <c r="CW37" s="642"/>
      <c r="CX37" s="642"/>
      <c r="CY37" s="643"/>
      <c r="CZ37" s="615">
        <v>5.4</v>
      </c>
      <c r="DA37" s="640"/>
      <c r="DB37" s="640"/>
      <c r="DC37" s="644"/>
      <c r="DD37" s="619">
        <v>1724748</v>
      </c>
      <c r="DE37" s="642"/>
      <c r="DF37" s="642"/>
      <c r="DG37" s="642"/>
      <c r="DH37" s="642"/>
      <c r="DI37" s="642"/>
      <c r="DJ37" s="642"/>
      <c r="DK37" s="643"/>
      <c r="DL37" s="619">
        <v>1639368</v>
      </c>
      <c r="DM37" s="642"/>
      <c r="DN37" s="642"/>
      <c r="DO37" s="642"/>
      <c r="DP37" s="642"/>
      <c r="DQ37" s="642"/>
      <c r="DR37" s="642"/>
      <c r="DS37" s="642"/>
      <c r="DT37" s="642"/>
      <c r="DU37" s="642"/>
      <c r="DV37" s="643"/>
      <c r="DW37" s="615">
        <v>11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8740100</v>
      </c>
      <c r="S38" s="611"/>
      <c r="T38" s="611"/>
      <c r="U38" s="611"/>
      <c r="V38" s="611"/>
      <c r="W38" s="611"/>
      <c r="X38" s="611"/>
      <c r="Y38" s="612"/>
      <c r="Z38" s="613">
        <v>25.3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147771</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8815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2121634</v>
      </c>
      <c r="CS38" s="611"/>
      <c r="CT38" s="611"/>
      <c r="CU38" s="611"/>
      <c r="CV38" s="611"/>
      <c r="CW38" s="611"/>
      <c r="CX38" s="611"/>
      <c r="CY38" s="612"/>
      <c r="CZ38" s="615">
        <v>6.4</v>
      </c>
      <c r="DA38" s="640"/>
      <c r="DB38" s="640"/>
      <c r="DC38" s="644"/>
      <c r="DD38" s="619">
        <v>1696993</v>
      </c>
      <c r="DE38" s="611"/>
      <c r="DF38" s="611"/>
      <c r="DG38" s="611"/>
      <c r="DH38" s="611"/>
      <c r="DI38" s="611"/>
      <c r="DJ38" s="611"/>
      <c r="DK38" s="612"/>
      <c r="DL38" s="619">
        <v>1662393</v>
      </c>
      <c r="DM38" s="611"/>
      <c r="DN38" s="611"/>
      <c r="DO38" s="611"/>
      <c r="DP38" s="611"/>
      <c r="DQ38" s="611"/>
      <c r="DR38" s="611"/>
      <c r="DS38" s="611"/>
      <c r="DT38" s="611"/>
      <c r="DU38" s="611"/>
      <c r="DV38" s="612"/>
      <c r="DW38" s="615">
        <v>11.2</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13115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1112439</v>
      </c>
      <c r="CS39" s="642"/>
      <c r="CT39" s="642"/>
      <c r="CU39" s="642"/>
      <c r="CV39" s="642"/>
      <c r="CW39" s="642"/>
      <c r="CX39" s="642"/>
      <c r="CY39" s="643"/>
      <c r="CZ39" s="615">
        <v>3.4</v>
      </c>
      <c r="DA39" s="640"/>
      <c r="DB39" s="640"/>
      <c r="DC39" s="644"/>
      <c r="DD39" s="619">
        <v>869947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48900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90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7096422</v>
      </c>
      <c r="CS40" s="611"/>
      <c r="CT40" s="611"/>
      <c r="CU40" s="611"/>
      <c r="CV40" s="611"/>
      <c r="CW40" s="611"/>
      <c r="CX40" s="611"/>
      <c r="CY40" s="612"/>
      <c r="CZ40" s="615">
        <v>21.6</v>
      </c>
      <c r="DA40" s="640"/>
      <c r="DB40" s="640"/>
      <c r="DC40" s="644"/>
      <c r="DD40" s="619">
        <v>23222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34543248</v>
      </c>
      <c r="S41" s="683"/>
      <c r="T41" s="683"/>
      <c r="U41" s="683"/>
      <c r="V41" s="683"/>
      <c r="W41" s="683"/>
      <c r="X41" s="683"/>
      <c r="Y41" s="687"/>
      <c r="Z41" s="688">
        <v>100</v>
      </c>
      <c r="AA41" s="688"/>
      <c r="AB41" s="688"/>
      <c r="AC41" s="688"/>
      <c r="AD41" s="689">
        <v>14859288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486085</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1635549</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339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3297954</v>
      </c>
      <c r="CS42" s="642"/>
      <c r="CT42" s="642"/>
      <c r="CU42" s="642"/>
      <c r="CV42" s="642"/>
      <c r="CW42" s="642"/>
      <c r="CX42" s="642"/>
      <c r="CY42" s="643"/>
      <c r="CZ42" s="615">
        <v>10</v>
      </c>
      <c r="DA42" s="640"/>
      <c r="DB42" s="640"/>
      <c r="DC42" s="644"/>
      <c r="DD42" s="619">
        <v>684493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220260</v>
      </c>
      <c r="CS43" s="642"/>
      <c r="CT43" s="642"/>
      <c r="CU43" s="642"/>
      <c r="CV43" s="642"/>
      <c r="CW43" s="642"/>
      <c r="CX43" s="642"/>
      <c r="CY43" s="643"/>
      <c r="CZ43" s="615">
        <v>0.7</v>
      </c>
      <c r="DA43" s="640"/>
      <c r="DB43" s="640"/>
      <c r="DC43" s="644"/>
      <c r="DD43" s="619">
        <v>220260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3294662</v>
      </c>
      <c r="CS44" s="611"/>
      <c r="CT44" s="611"/>
      <c r="CU44" s="611"/>
      <c r="CV44" s="611"/>
      <c r="CW44" s="611"/>
      <c r="CX44" s="611"/>
      <c r="CY44" s="612"/>
      <c r="CZ44" s="615">
        <v>10</v>
      </c>
      <c r="DA44" s="616"/>
      <c r="DB44" s="616"/>
      <c r="DC44" s="622"/>
      <c r="DD44" s="619">
        <v>681201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1210159</v>
      </c>
      <c r="CS45" s="642"/>
      <c r="CT45" s="642"/>
      <c r="CU45" s="642"/>
      <c r="CV45" s="642"/>
      <c r="CW45" s="642"/>
      <c r="CX45" s="642"/>
      <c r="CY45" s="643"/>
      <c r="CZ45" s="615">
        <v>3.7</v>
      </c>
      <c r="DA45" s="640"/>
      <c r="DB45" s="640"/>
      <c r="DC45" s="644"/>
      <c r="DD45" s="619">
        <v>64628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2055082</v>
      </c>
      <c r="CS46" s="611"/>
      <c r="CT46" s="611"/>
      <c r="CU46" s="611"/>
      <c r="CV46" s="611"/>
      <c r="CW46" s="611"/>
      <c r="CX46" s="611"/>
      <c r="CY46" s="612"/>
      <c r="CZ46" s="615">
        <v>6.2</v>
      </c>
      <c r="DA46" s="616"/>
      <c r="DB46" s="616"/>
      <c r="DC46" s="622"/>
      <c r="DD46" s="619">
        <v>608652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3292</v>
      </c>
      <c r="CS47" s="642"/>
      <c r="CT47" s="642"/>
      <c r="CU47" s="642"/>
      <c r="CV47" s="642"/>
      <c r="CW47" s="642"/>
      <c r="CX47" s="642"/>
      <c r="CY47" s="643"/>
      <c r="CZ47" s="615">
        <v>0</v>
      </c>
      <c r="DA47" s="640"/>
      <c r="DB47" s="640"/>
      <c r="DC47" s="644"/>
      <c r="DD47" s="619">
        <v>3292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32914452</v>
      </c>
      <c r="CS49" s="669"/>
      <c r="CT49" s="669"/>
      <c r="CU49" s="669"/>
      <c r="CV49" s="669"/>
      <c r="CW49" s="669"/>
      <c r="CX49" s="669"/>
      <c r="CY49" s="698"/>
      <c r="CZ49" s="690">
        <v>100</v>
      </c>
      <c r="DA49" s="699"/>
      <c r="DB49" s="699"/>
      <c r="DC49" s="700"/>
      <c r="DD49" s="701">
        <v>17339775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5BSDhIp8o+XPKC289LXWYord/S87vBKGFTuMMRrxvgegyAh9rCyjjF7dOuO055AimTIPjNYX664rUXT8CipXA==" saltValue="yxgl7vw2vxy5haH9AJAt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27060</v>
      </c>
      <c r="R7" s="740"/>
      <c r="S7" s="740"/>
      <c r="T7" s="740"/>
      <c r="U7" s="740"/>
      <c r="V7" s="740">
        <v>25431</v>
      </c>
      <c r="W7" s="740"/>
      <c r="X7" s="740"/>
      <c r="Y7" s="740"/>
      <c r="Z7" s="740"/>
      <c r="AA7" s="740">
        <v>1629</v>
      </c>
      <c r="AB7" s="740"/>
      <c r="AC7" s="740"/>
      <c r="AD7" s="740"/>
      <c r="AE7" s="741"/>
      <c r="AF7" s="742">
        <v>1227</v>
      </c>
      <c r="AG7" s="743"/>
      <c r="AH7" s="743"/>
      <c r="AI7" s="743"/>
      <c r="AJ7" s="744"/>
      <c r="AK7" s="745" t="s">
        <v>551</v>
      </c>
      <c r="AL7" s="746"/>
      <c r="AM7" s="746"/>
      <c r="AN7" s="746"/>
      <c r="AO7" s="746"/>
      <c r="AP7" s="746">
        <v>19145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563</v>
      </c>
      <c r="BT7" s="734"/>
      <c r="BU7" s="734"/>
      <c r="BV7" s="734"/>
      <c r="BW7" s="734"/>
      <c r="BX7" s="734"/>
      <c r="BY7" s="734"/>
      <c r="BZ7" s="734"/>
      <c r="CA7" s="734"/>
      <c r="CB7" s="734"/>
      <c r="CC7" s="734"/>
      <c r="CD7" s="734"/>
      <c r="CE7" s="734"/>
      <c r="CF7" s="734"/>
      <c r="CG7" s="749"/>
      <c r="CH7" s="730">
        <v>-858</v>
      </c>
      <c r="CI7" s="731"/>
      <c r="CJ7" s="731"/>
      <c r="CK7" s="731"/>
      <c r="CL7" s="732"/>
      <c r="CM7" s="730">
        <v>2503</v>
      </c>
      <c r="CN7" s="731"/>
      <c r="CO7" s="731"/>
      <c r="CP7" s="731"/>
      <c r="CQ7" s="732"/>
      <c r="CR7" s="730">
        <v>82</v>
      </c>
      <c r="CS7" s="731"/>
      <c r="CT7" s="731"/>
      <c r="CU7" s="731"/>
      <c r="CV7" s="732"/>
      <c r="CW7" s="730">
        <v>658</v>
      </c>
      <c r="CX7" s="731"/>
      <c r="CY7" s="731"/>
      <c r="CZ7" s="731"/>
      <c r="DA7" s="732"/>
      <c r="DB7" s="730">
        <v>10480</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7483</v>
      </c>
      <c r="R8" s="771"/>
      <c r="S8" s="771"/>
      <c r="T8" s="771"/>
      <c r="U8" s="771"/>
      <c r="V8" s="771">
        <v>7483</v>
      </c>
      <c r="W8" s="771"/>
      <c r="X8" s="771"/>
      <c r="Y8" s="771"/>
      <c r="Z8" s="771"/>
      <c r="AA8" s="771">
        <v>0</v>
      </c>
      <c r="AB8" s="771"/>
      <c r="AC8" s="771"/>
      <c r="AD8" s="771"/>
      <c r="AE8" s="772"/>
      <c r="AF8" s="773" t="s">
        <v>122</v>
      </c>
      <c r="AG8" s="774"/>
      <c r="AH8" s="774"/>
      <c r="AI8" s="774"/>
      <c r="AJ8" s="775"/>
      <c r="AK8" s="756" t="s">
        <v>551</v>
      </c>
      <c r="AL8" s="757"/>
      <c r="AM8" s="757"/>
      <c r="AN8" s="757"/>
      <c r="AO8" s="757"/>
      <c r="AP8" s="757">
        <v>10480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34543</v>
      </c>
      <c r="R23" s="780"/>
      <c r="S23" s="780"/>
      <c r="T23" s="780"/>
      <c r="U23" s="780"/>
      <c r="V23" s="780">
        <v>32914</v>
      </c>
      <c r="W23" s="780"/>
      <c r="X23" s="780"/>
      <c r="Y23" s="780"/>
      <c r="Z23" s="780"/>
      <c r="AA23" s="780">
        <v>1629</v>
      </c>
      <c r="AB23" s="780"/>
      <c r="AC23" s="780"/>
      <c r="AD23" s="780"/>
      <c r="AE23" s="781"/>
      <c r="AF23" s="782">
        <v>1227</v>
      </c>
      <c r="AG23" s="780"/>
      <c r="AH23" s="780"/>
      <c r="AI23" s="780"/>
      <c r="AJ23" s="783"/>
      <c r="AK23" s="784"/>
      <c r="AL23" s="785"/>
      <c r="AM23" s="785"/>
      <c r="AN23" s="785"/>
      <c r="AO23" s="785"/>
      <c r="AP23" s="780">
        <v>29625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6292</v>
      </c>
      <c r="R28" s="810"/>
      <c r="S28" s="810"/>
      <c r="T28" s="810"/>
      <c r="U28" s="810"/>
      <c r="V28" s="810">
        <v>6266</v>
      </c>
      <c r="W28" s="810"/>
      <c r="X28" s="810"/>
      <c r="Y28" s="810"/>
      <c r="Z28" s="810"/>
      <c r="AA28" s="810">
        <v>25</v>
      </c>
      <c r="AB28" s="810"/>
      <c r="AC28" s="810"/>
      <c r="AD28" s="810"/>
      <c r="AE28" s="811"/>
      <c r="AF28" s="812">
        <v>25</v>
      </c>
      <c r="AG28" s="810"/>
      <c r="AH28" s="810"/>
      <c r="AI28" s="810"/>
      <c r="AJ28" s="813"/>
      <c r="AK28" s="814">
        <v>392</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77</v>
      </c>
      <c r="R29" s="771"/>
      <c r="S29" s="771"/>
      <c r="T29" s="771"/>
      <c r="U29" s="771"/>
      <c r="V29" s="771">
        <v>71</v>
      </c>
      <c r="W29" s="771"/>
      <c r="X29" s="771"/>
      <c r="Y29" s="771"/>
      <c r="Z29" s="771"/>
      <c r="AA29" s="771">
        <v>6</v>
      </c>
      <c r="AB29" s="771"/>
      <c r="AC29" s="771"/>
      <c r="AD29" s="771"/>
      <c r="AE29" s="772"/>
      <c r="AF29" s="773">
        <v>6</v>
      </c>
      <c r="AG29" s="774"/>
      <c r="AH29" s="774"/>
      <c r="AI29" s="774"/>
      <c r="AJ29" s="775"/>
      <c r="AK29" s="821">
        <v>12</v>
      </c>
      <c r="AL29" s="817"/>
      <c r="AM29" s="817"/>
      <c r="AN29" s="817"/>
      <c r="AO29" s="817"/>
      <c r="AP29" s="817">
        <v>26</v>
      </c>
      <c r="AQ29" s="817"/>
      <c r="AR29" s="817"/>
      <c r="AS29" s="817"/>
      <c r="AT29" s="817"/>
      <c r="AU29" s="817">
        <v>26</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5244</v>
      </c>
      <c r="R30" s="771"/>
      <c r="S30" s="771"/>
      <c r="T30" s="771"/>
      <c r="U30" s="771"/>
      <c r="V30" s="771">
        <v>5151</v>
      </c>
      <c r="W30" s="771"/>
      <c r="X30" s="771"/>
      <c r="Y30" s="771"/>
      <c r="Z30" s="771"/>
      <c r="AA30" s="771">
        <v>94</v>
      </c>
      <c r="AB30" s="771"/>
      <c r="AC30" s="771"/>
      <c r="AD30" s="771"/>
      <c r="AE30" s="772"/>
      <c r="AF30" s="773">
        <v>94</v>
      </c>
      <c r="AG30" s="774"/>
      <c r="AH30" s="774"/>
      <c r="AI30" s="774"/>
      <c r="AJ30" s="775"/>
      <c r="AK30" s="821">
        <v>760</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758</v>
      </c>
      <c r="R31" s="771"/>
      <c r="S31" s="771"/>
      <c r="T31" s="771"/>
      <c r="U31" s="771"/>
      <c r="V31" s="771">
        <v>737</v>
      </c>
      <c r="W31" s="771"/>
      <c r="X31" s="771"/>
      <c r="Y31" s="771"/>
      <c r="Z31" s="771"/>
      <c r="AA31" s="771">
        <v>20</v>
      </c>
      <c r="AB31" s="771"/>
      <c r="AC31" s="771"/>
      <c r="AD31" s="771"/>
      <c r="AE31" s="772"/>
      <c r="AF31" s="773">
        <v>20</v>
      </c>
      <c r="AG31" s="774"/>
      <c r="AH31" s="774"/>
      <c r="AI31" s="774"/>
      <c r="AJ31" s="775"/>
      <c r="AK31" s="821">
        <v>177</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337</v>
      </c>
      <c r="R32" s="771"/>
      <c r="S32" s="771"/>
      <c r="T32" s="771"/>
      <c r="U32" s="771"/>
      <c r="V32" s="771">
        <v>314</v>
      </c>
      <c r="W32" s="771"/>
      <c r="X32" s="771"/>
      <c r="Y32" s="771"/>
      <c r="Z32" s="771"/>
      <c r="AA32" s="771">
        <v>22</v>
      </c>
      <c r="AB32" s="771"/>
      <c r="AC32" s="771"/>
      <c r="AD32" s="771"/>
      <c r="AE32" s="772"/>
      <c r="AF32" s="773">
        <v>1008</v>
      </c>
      <c r="AG32" s="774"/>
      <c r="AH32" s="774"/>
      <c r="AI32" s="774"/>
      <c r="AJ32" s="775"/>
      <c r="AK32" s="821">
        <v>72</v>
      </c>
      <c r="AL32" s="817"/>
      <c r="AM32" s="817"/>
      <c r="AN32" s="817"/>
      <c r="AO32" s="817"/>
      <c r="AP32" s="817">
        <v>1380</v>
      </c>
      <c r="AQ32" s="817"/>
      <c r="AR32" s="817"/>
      <c r="AS32" s="817"/>
      <c r="AT32" s="817"/>
      <c r="AU32" s="817">
        <v>1380</v>
      </c>
      <c r="AV32" s="817"/>
      <c r="AW32" s="817"/>
      <c r="AX32" s="817"/>
      <c r="AY32" s="817"/>
      <c r="AZ32" s="818" t="s">
        <v>551</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338</v>
      </c>
      <c r="R33" s="771"/>
      <c r="S33" s="771"/>
      <c r="T33" s="771"/>
      <c r="U33" s="771"/>
      <c r="V33" s="771">
        <v>334</v>
      </c>
      <c r="W33" s="771"/>
      <c r="X33" s="771"/>
      <c r="Y33" s="771"/>
      <c r="Z33" s="771"/>
      <c r="AA33" s="771">
        <v>4</v>
      </c>
      <c r="AB33" s="771"/>
      <c r="AC33" s="771"/>
      <c r="AD33" s="771"/>
      <c r="AE33" s="772"/>
      <c r="AF33" s="773">
        <v>2</v>
      </c>
      <c r="AG33" s="774"/>
      <c r="AH33" s="774"/>
      <c r="AI33" s="774"/>
      <c r="AJ33" s="775"/>
      <c r="AK33" s="821">
        <v>262</v>
      </c>
      <c r="AL33" s="817"/>
      <c r="AM33" s="817"/>
      <c r="AN33" s="817"/>
      <c r="AO33" s="817"/>
      <c r="AP33" s="817">
        <v>1350</v>
      </c>
      <c r="AQ33" s="817"/>
      <c r="AR33" s="817"/>
      <c r="AS33" s="817"/>
      <c r="AT33" s="817"/>
      <c r="AU33" s="817">
        <v>1350</v>
      </c>
      <c r="AV33" s="817"/>
      <c r="AW33" s="817"/>
      <c r="AX33" s="817"/>
      <c r="AY33" s="817"/>
      <c r="AZ33" s="818" t="s">
        <v>551</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1156</v>
      </c>
      <c r="AG63" s="831"/>
      <c r="AH63" s="831"/>
      <c r="AI63" s="831"/>
      <c r="AJ63" s="832"/>
      <c r="AK63" s="833"/>
      <c r="AL63" s="828"/>
      <c r="AM63" s="828"/>
      <c r="AN63" s="828"/>
      <c r="AO63" s="828"/>
      <c r="AP63" s="831">
        <v>2756</v>
      </c>
      <c r="AQ63" s="831"/>
      <c r="AR63" s="831"/>
      <c r="AS63" s="831"/>
      <c r="AT63" s="831"/>
      <c r="AU63" s="831">
        <v>2756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552</v>
      </c>
      <c r="C68" s="857"/>
      <c r="D68" s="857"/>
      <c r="E68" s="857"/>
      <c r="F68" s="857"/>
      <c r="G68" s="857"/>
      <c r="H68" s="857"/>
      <c r="I68" s="857"/>
      <c r="J68" s="857"/>
      <c r="K68" s="857"/>
      <c r="L68" s="857"/>
      <c r="M68" s="857"/>
      <c r="N68" s="857"/>
      <c r="O68" s="857"/>
      <c r="P68" s="858"/>
      <c r="Q68" s="859">
        <v>5565</v>
      </c>
      <c r="R68" s="853"/>
      <c r="S68" s="853"/>
      <c r="T68" s="853"/>
      <c r="U68" s="853"/>
      <c r="V68" s="853">
        <v>5318</v>
      </c>
      <c r="W68" s="853"/>
      <c r="X68" s="853"/>
      <c r="Y68" s="853"/>
      <c r="Z68" s="853"/>
      <c r="AA68" s="853">
        <v>247</v>
      </c>
      <c r="AB68" s="853"/>
      <c r="AC68" s="853"/>
      <c r="AD68" s="853"/>
      <c r="AE68" s="853"/>
      <c r="AF68" s="853">
        <v>151</v>
      </c>
      <c r="AG68" s="853"/>
      <c r="AH68" s="853"/>
      <c r="AI68" s="853"/>
      <c r="AJ68" s="853"/>
      <c r="AK68" s="853" t="s">
        <v>487</v>
      </c>
      <c r="AL68" s="853"/>
      <c r="AM68" s="853"/>
      <c r="AN68" s="853"/>
      <c r="AO68" s="853"/>
      <c r="AP68" s="853">
        <v>2173</v>
      </c>
      <c r="AQ68" s="853"/>
      <c r="AR68" s="853"/>
      <c r="AS68" s="853"/>
      <c r="AT68" s="853"/>
      <c r="AU68" s="853">
        <v>664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553</v>
      </c>
      <c r="C69" s="861"/>
      <c r="D69" s="861"/>
      <c r="E69" s="861"/>
      <c r="F69" s="861"/>
      <c r="G69" s="861"/>
      <c r="H69" s="861"/>
      <c r="I69" s="861"/>
      <c r="J69" s="861"/>
      <c r="K69" s="861"/>
      <c r="L69" s="861"/>
      <c r="M69" s="861"/>
      <c r="N69" s="861"/>
      <c r="O69" s="861"/>
      <c r="P69" s="862"/>
      <c r="Q69" s="863">
        <v>6255</v>
      </c>
      <c r="R69" s="817"/>
      <c r="S69" s="817"/>
      <c r="T69" s="817"/>
      <c r="U69" s="817"/>
      <c r="V69" s="817">
        <v>5926</v>
      </c>
      <c r="W69" s="817"/>
      <c r="X69" s="817"/>
      <c r="Y69" s="817"/>
      <c r="Z69" s="817"/>
      <c r="AA69" s="817">
        <v>329</v>
      </c>
      <c r="AB69" s="817"/>
      <c r="AC69" s="817"/>
      <c r="AD69" s="817"/>
      <c r="AE69" s="817"/>
      <c r="AF69" s="817">
        <v>6433</v>
      </c>
      <c r="AG69" s="817"/>
      <c r="AH69" s="817"/>
      <c r="AI69" s="817"/>
      <c r="AJ69" s="817"/>
      <c r="AK69" s="817" t="s">
        <v>487</v>
      </c>
      <c r="AL69" s="817"/>
      <c r="AM69" s="817"/>
      <c r="AN69" s="817"/>
      <c r="AO69" s="817"/>
      <c r="AP69" s="817">
        <v>3218</v>
      </c>
      <c r="AQ69" s="817"/>
      <c r="AR69" s="817"/>
      <c r="AS69" s="817"/>
      <c r="AT69" s="817"/>
      <c r="AU69" s="817" t="s">
        <v>487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554</v>
      </c>
      <c r="C70" s="861"/>
      <c r="D70" s="861"/>
      <c r="E70" s="861"/>
      <c r="F70" s="861"/>
      <c r="G70" s="861"/>
      <c r="H70" s="861"/>
      <c r="I70" s="861"/>
      <c r="J70" s="861"/>
      <c r="K70" s="861"/>
      <c r="L70" s="861"/>
      <c r="M70" s="861"/>
      <c r="N70" s="861"/>
      <c r="O70" s="861"/>
      <c r="P70" s="862"/>
      <c r="Q70" s="863">
        <v>1468</v>
      </c>
      <c r="R70" s="817"/>
      <c r="S70" s="817"/>
      <c r="T70" s="817"/>
      <c r="U70" s="817"/>
      <c r="V70" s="817">
        <v>1362</v>
      </c>
      <c r="W70" s="817"/>
      <c r="X70" s="817"/>
      <c r="Y70" s="817"/>
      <c r="Z70" s="817"/>
      <c r="AA70" s="817">
        <v>106</v>
      </c>
      <c r="AB70" s="817"/>
      <c r="AC70" s="817"/>
      <c r="AD70" s="817"/>
      <c r="AE70" s="817"/>
      <c r="AF70" s="817">
        <v>106</v>
      </c>
      <c r="AG70" s="817"/>
      <c r="AH70" s="817"/>
      <c r="AI70" s="817"/>
      <c r="AJ70" s="817"/>
      <c r="AK70" s="817" t="s">
        <v>551</v>
      </c>
      <c r="AL70" s="817"/>
      <c r="AM70" s="817"/>
      <c r="AN70" s="817"/>
      <c r="AO70" s="817"/>
      <c r="AP70" s="817">
        <v>379</v>
      </c>
      <c r="AQ70" s="817"/>
      <c r="AR70" s="817"/>
      <c r="AS70" s="817"/>
      <c r="AT70" s="817"/>
      <c r="AU70" s="817">
        <v>170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555</v>
      </c>
      <c r="C71" s="861"/>
      <c r="D71" s="861"/>
      <c r="E71" s="861"/>
      <c r="F71" s="861"/>
      <c r="G71" s="861"/>
      <c r="H71" s="861"/>
      <c r="I71" s="861"/>
      <c r="J71" s="861"/>
      <c r="K71" s="861"/>
      <c r="L71" s="861"/>
      <c r="M71" s="861"/>
      <c r="N71" s="861"/>
      <c r="O71" s="861"/>
      <c r="P71" s="862"/>
      <c r="Q71" s="863">
        <v>4793</v>
      </c>
      <c r="R71" s="817"/>
      <c r="S71" s="817"/>
      <c r="T71" s="817"/>
      <c r="U71" s="817"/>
      <c r="V71" s="817">
        <v>4749</v>
      </c>
      <c r="W71" s="817"/>
      <c r="X71" s="817"/>
      <c r="Y71" s="817"/>
      <c r="Z71" s="817"/>
      <c r="AA71" s="817">
        <v>44</v>
      </c>
      <c r="AB71" s="817"/>
      <c r="AC71" s="817"/>
      <c r="AD71" s="817"/>
      <c r="AE71" s="817"/>
      <c r="AF71" s="817">
        <v>2568</v>
      </c>
      <c r="AG71" s="817"/>
      <c r="AH71" s="817"/>
      <c r="AI71" s="817"/>
      <c r="AJ71" s="817"/>
      <c r="AK71" s="817" t="s">
        <v>487</v>
      </c>
      <c r="AL71" s="817"/>
      <c r="AM71" s="817"/>
      <c r="AN71" s="817"/>
      <c r="AO71" s="817"/>
      <c r="AP71" s="817">
        <v>1904</v>
      </c>
      <c r="AQ71" s="817"/>
      <c r="AR71" s="817"/>
      <c r="AS71" s="817"/>
      <c r="AT71" s="817"/>
      <c r="AU71" s="817" t="s">
        <v>487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556</v>
      </c>
      <c r="C72" s="861"/>
      <c r="D72" s="861"/>
      <c r="E72" s="861"/>
      <c r="F72" s="861"/>
      <c r="G72" s="861"/>
      <c r="H72" s="861"/>
      <c r="I72" s="861"/>
      <c r="J72" s="861"/>
      <c r="K72" s="861"/>
      <c r="L72" s="861"/>
      <c r="M72" s="861"/>
      <c r="N72" s="861"/>
      <c r="O72" s="861"/>
      <c r="P72" s="862"/>
      <c r="Q72" s="863">
        <v>1603</v>
      </c>
      <c r="R72" s="817"/>
      <c r="S72" s="817"/>
      <c r="T72" s="817"/>
      <c r="U72" s="817"/>
      <c r="V72" s="817">
        <v>1380</v>
      </c>
      <c r="W72" s="817"/>
      <c r="X72" s="817"/>
      <c r="Y72" s="817"/>
      <c r="Z72" s="817"/>
      <c r="AA72" s="817">
        <v>223</v>
      </c>
      <c r="AB72" s="817"/>
      <c r="AC72" s="817"/>
      <c r="AD72" s="817"/>
      <c r="AE72" s="817"/>
      <c r="AF72" s="817">
        <v>221</v>
      </c>
      <c r="AG72" s="817"/>
      <c r="AH72" s="817"/>
      <c r="AI72" s="817"/>
      <c r="AJ72" s="817"/>
      <c r="AK72" s="817" t="s">
        <v>487</v>
      </c>
      <c r="AL72" s="817"/>
      <c r="AM72" s="817"/>
      <c r="AN72" s="817"/>
      <c r="AO72" s="817"/>
      <c r="AP72" s="817">
        <v>307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557</v>
      </c>
      <c r="C73" s="861"/>
      <c r="D73" s="861"/>
      <c r="E73" s="861"/>
      <c r="F73" s="861"/>
      <c r="G73" s="861"/>
      <c r="H73" s="861"/>
      <c r="I73" s="861"/>
      <c r="J73" s="861"/>
      <c r="K73" s="861"/>
      <c r="L73" s="861"/>
      <c r="M73" s="861"/>
      <c r="N73" s="861"/>
      <c r="O73" s="861"/>
      <c r="P73" s="862"/>
      <c r="Q73" s="863">
        <v>22955</v>
      </c>
      <c r="R73" s="817"/>
      <c r="S73" s="817"/>
      <c r="T73" s="817"/>
      <c r="U73" s="817"/>
      <c r="V73" s="817">
        <v>21287</v>
      </c>
      <c r="W73" s="817"/>
      <c r="X73" s="817"/>
      <c r="Y73" s="817"/>
      <c r="Z73" s="817"/>
      <c r="AA73" s="817">
        <v>1669</v>
      </c>
      <c r="AB73" s="817"/>
      <c r="AC73" s="817"/>
      <c r="AD73" s="817"/>
      <c r="AE73" s="817"/>
      <c r="AF73" s="817">
        <v>1669</v>
      </c>
      <c r="AG73" s="817"/>
      <c r="AH73" s="817"/>
      <c r="AI73" s="817"/>
      <c r="AJ73" s="817"/>
      <c r="AK73" s="817">
        <v>162</v>
      </c>
      <c r="AL73" s="817"/>
      <c r="AM73" s="817"/>
      <c r="AN73" s="817"/>
      <c r="AO73" s="817"/>
      <c r="AP73" s="817" t="s">
        <v>551</v>
      </c>
      <c r="AQ73" s="817"/>
      <c r="AR73" s="817"/>
      <c r="AS73" s="817"/>
      <c r="AT73" s="817"/>
      <c r="AU73" s="817" t="s">
        <v>551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558</v>
      </c>
      <c r="C74" s="861"/>
      <c r="D74" s="861"/>
      <c r="E74" s="861"/>
      <c r="F74" s="861"/>
      <c r="G74" s="861"/>
      <c r="H74" s="861"/>
      <c r="I74" s="861"/>
      <c r="J74" s="861"/>
      <c r="K74" s="861"/>
      <c r="L74" s="861"/>
      <c r="M74" s="861"/>
      <c r="N74" s="861"/>
      <c r="O74" s="861"/>
      <c r="P74" s="862"/>
      <c r="Q74" s="863">
        <v>167</v>
      </c>
      <c r="R74" s="817"/>
      <c r="S74" s="817"/>
      <c r="T74" s="817"/>
      <c r="U74" s="817"/>
      <c r="V74" s="817">
        <v>117</v>
      </c>
      <c r="W74" s="817"/>
      <c r="X74" s="817"/>
      <c r="Y74" s="817"/>
      <c r="Z74" s="817"/>
      <c r="AA74" s="817">
        <v>50</v>
      </c>
      <c r="AB74" s="817"/>
      <c r="AC74" s="817"/>
      <c r="AD74" s="817"/>
      <c r="AE74" s="817"/>
      <c r="AF74" s="817">
        <v>50</v>
      </c>
      <c r="AG74" s="817"/>
      <c r="AH74" s="817"/>
      <c r="AI74" s="817"/>
      <c r="AJ74" s="817"/>
      <c r="AK74" s="817" t="s">
        <v>551</v>
      </c>
      <c r="AL74" s="817"/>
      <c r="AM74" s="817"/>
      <c r="AN74" s="817"/>
      <c r="AO74" s="817"/>
      <c r="AP74" s="817" t="s">
        <v>551</v>
      </c>
      <c r="AQ74" s="817"/>
      <c r="AR74" s="817"/>
      <c r="AS74" s="817"/>
      <c r="AT74" s="817"/>
      <c r="AU74" s="817" t="s">
        <v>551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559</v>
      </c>
      <c r="C75" s="861"/>
      <c r="D75" s="861"/>
      <c r="E75" s="861"/>
      <c r="F75" s="861"/>
      <c r="G75" s="861"/>
      <c r="H75" s="861"/>
      <c r="I75" s="861"/>
      <c r="J75" s="861"/>
      <c r="K75" s="861"/>
      <c r="L75" s="861"/>
      <c r="M75" s="861"/>
      <c r="N75" s="861"/>
      <c r="O75" s="861"/>
      <c r="P75" s="862"/>
      <c r="Q75" s="864">
        <v>104</v>
      </c>
      <c r="R75" s="865"/>
      <c r="S75" s="865"/>
      <c r="T75" s="865"/>
      <c r="U75" s="821"/>
      <c r="V75" s="866">
        <v>98</v>
      </c>
      <c r="W75" s="865"/>
      <c r="X75" s="865"/>
      <c r="Y75" s="865"/>
      <c r="Z75" s="821"/>
      <c r="AA75" s="866">
        <v>6</v>
      </c>
      <c r="AB75" s="865"/>
      <c r="AC75" s="865"/>
      <c r="AD75" s="865"/>
      <c r="AE75" s="821"/>
      <c r="AF75" s="866">
        <v>6</v>
      </c>
      <c r="AG75" s="865"/>
      <c r="AH75" s="865"/>
      <c r="AI75" s="865"/>
      <c r="AJ75" s="821"/>
      <c r="AK75" s="866">
        <v>2</v>
      </c>
      <c r="AL75" s="865"/>
      <c r="AM75" s="865"/>
      <c r="AN75" s="865"/>
      <c r="AO75" s="821"/>
      <c r="AP75" s="866" t="s">
        <v>551</v>
      </c>
      <c r="AQ75" s="865"/>
      <c r="AR75" s="865"/>
      <c r="AS75" s="865"/>
      <c r="AT75" s="821"/>
      <c r="AU75" s="866" t="s">
        <v>551</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560</v>
      </c>
      <c r="C76" s="861"/>
      <c r="D76" s="861"/>
      <c r="E76" s="861"/>
      <c r="F76" s="861"/>
      <c r="G76" s="861"/>
      <c r="H76" s="861"/>
      <c r="I76" s="861"/>
      <c r="J76" s="861"/>
      <c r="K76" s="861"/>
      <c r="L76" s="861"/>
      <c r="M76" s="861"/>
      <c r="N76" s="861"/>
      <c r="O76" s="861"/>
      <c r="P76" s="862"/>
      <c r="Q76" s="864">
        <v>92</v>
      </c>
      <c r="R76" s="865"/>
      <c r="S76" s="865"/>
      <c r="T76" s="865"/>
      <c r="U76" s="821"/>
      <c r="V76" s="866">
        <v>56</v>
      </c>
      <c r="W76" s="865"/>
      <c r="X76" s="865"/>
      <c r="Y76" s="865"/>
      <c r="Z76" s="821"/>
      <c r="AA76" s="866">
        <v>36</v>
      </c>
      <c r="AB76" s="865"/>
      <c r="AC76" s="865"/>
      <c r="AD76" s="865"/>
      <c r="AE76" s="821"/>
      <c r="AF76" s="866">
        <v>36</v>
      </c>
      <c r="AG76" s="865"/>
      <c r="AH76" s="865"/>
      <c r="AI76" s="865"/>
      <c r="AJ76" s="821"/>
      <c r="AK76" s="866" t="s">
        <v>551</v>
      </c>
      <c r="AL76" s="865"/>
      <c r="AM76" s="865"/>
      <c r="AN76" s="865"/>
      <c r="AO76" s="821"/>
      <c r="AP76" s="866" t="s">
        <v>551</v>
      </c>
      <c r="AQ76" s="865"/>
      <c r="AR76" s="865"/>
      <c r="AS76" s="865"/>
      <c r="AT76" s="821"/>
      <c r="AU76" s="866" t="s">
        <v>551</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561</v>
      </c>
      <c r="C77" s="861"/>
      <c r="D77" s="861"/>
      <c r="E77" s="861"/>
      <c r="F77" s="861"/>
      <c r="G77" s="861"/>
      <c r="H77" s="861"/>
      <c r="I77" s="861"/>
      <c r="J77" s="861"/>
      <c r="K77" s="861"/>
      <c r="L77" s="861"/>
      <c r="M77" s="861"/>
      <c r="N77" s="861"/>
      <c r="O77" s="861"/>
      <c r="P77" s="862"/>
      <c r="Q77" s="864">
        <v>3319</v>
      </c>
      <c r="R77" s="865"/>
      <c r="S77" s="865"/>
      <c r="T77" s="865"/>
      <c r="U77" s="821"/>
      <c r="V77" s="866">
        <v>2789</v>
      </c>
      <c r="W77" s="865"/>
      <c r="X77" s="865"/>
      <c r="Y77" s="865"/>
      <c r="Z77" s="821"/>
      <c r="AA77" s="866">
        <v>530</v>
      </c>
      <c r="AB77" s="865"/>
      <c r="AC77" s="865"/>
      <c r="AD77" s="865"/>
      <c r="AE77" s="821"/>
      <c r="AF77" s="866">
        <v>530</v>
      </c>
      <c r="AG77" s="865"/>
      <c r="AH77" s="865"/>
      <c r="AI77" s="865"/>
      <c r="AJ77" s="821"/>
      <c r="AK77" s="866">
        <v>238</v>
      </c>
      <c r="AL77" s="865"/>
      <c r="AM77" s="865"/>
      <c r="AN77" s="865"/>
      <c r="AO77" s="821"/>
      <c r="AP77" s="866" t="s">
        <v>551</v>
      </c>
      <c r="AQ77" s="865"/>
      <c r="AR77" s="865"/>
      <c r="AS77" s="865"/>
      <c r="AT77" s="821"/>
      <c r="AU77" s="866" t="s">
        <v>551</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562</v>
      </c>
      <c r="C78" s="861"/>
      <c r="D78" s="861"/>
      <c r="E78" s="861"/>
      <c r="F78" s="861"/>
      <c r="G78" s="861"/>
      <c r="H78" s="861"/>
      <c r="I78" s="861"/>
      <c r="J78" s="861"/>
      <c r="K78" s="861"/>
      <c r="L78" s="861"/>
      <c r="M78" s="861"/>
      <c r="N78" s="861"/>
      <c r="O78" s="861"/>
      <c r="P78" s="862"/>
      <c r="Q78" s="863">
        <v>798483</v>
      </c>
      <c r="R78" s="817"/>
      <c r="S78" s="817"/>
      <c r="T78" s="817"/>
      <c r="U78" s="817"/>
      <c r="V78" s="817">
        <v>787972</v>
      </c>
      <c r="W78" s="817"/>
      <c r="X78" s="817"/>
      <c r="Y78" s="817"/>
      <c r="Z78" s="817"/>
      <c r="AA78" s="817">
        <v>10511</v>
      </c>
      <c r="AB78" s="817"/>
      <c r="AC78" s="817"/>
      <c r="AD78" s="817"/>
      <c r="AE78" s="817"/>
      <c r="AF78" s="817">
        <v>10511</v>
      </c>
      <c r="AG78" s="817"/>
      <c r="AH78" s="817"/>
      <c r="AI78" s="817"/>
      <c r="AJ78" s="817"/>
      <c r="AK78" s="817">
        <v>8050</v>
      </c>
      <c r="AL78" s="817"/>
      <c r="AM78" s="817"/>
      <c r="AN78" s="817"/>
      <c r="AO78" s="817"/>
      <c r="AP78" s="817" t="s">
        <v>551</v>
      </c>
      <c r="AQ78" s="817"/>
      <c r="AR78" s="817"/>
      <c r="AS78" s="817"/>
      <c r="AT78" s="817"/>
      <c r="AU78" s="817" t="s">
        <v>551</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22281</v>
      </c>
      <c r="AG88" s="831"/>
      <c r="AH88" s="831"/>
      <c r="AI88" s="831"/>
      <c r="AJ88" s="831"/>
      <c r="AK88" s="828"/>
      <c r="AL88" s="828"/>
      <c r="AM88" s="828"/>
      <c r="AN88" s="828"/>
      <c r="AO88" s="828"/>
      <c r="AP88" s="831">
        <v>7928</v>
      </c>
      <c r="AQ88" s="831"/>
      <c r="AR88" s="831"/>
      <c r="AS88" s="831"/>
      <c r="AT88" s="831"/>
      <c r="AU88" s="831">
        <v>2318</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82</v>
      </c>
      <c r="CS102" s="839"/>
      <c r="CT102" s="839"/>
      <c r="CU102" s="839"/>
      <c r="CV102" s="878"/>
      <c r="CW102" s="877">
        <v>658</v>
      </c>
      <c r="CX102" s="839"/>
      <c r="CY102" s="839"/>
      <c r="CZ102" s="839"/>
      <c r="DA102" s="878"/>
      <c r="DB102" s="877">
        <v>10480</v>
      </c>
      <c r="DC102" s="839"/>
      <c r="DD102" s="839"/>
      <c r="DE102" s="839"/>
      <c r="DF102" s="878"/>
      <c r="DG102" s="877" t="s">
        <v>487</v>
      </c>
      <c r="DH102" s="839"/>
      <c r="DI102" s="839"/>
      <c r="DJ102" s="839"/>
      <c r="DK102" s="878"/>
      <c r="DL102" s="877" t="s">
        <v>487</v>
      </c>
      <c r="DM102" s="839"/>
      <c r="DN102" s="839"/>
      <c r="DO102" s="839"/>
      <c r="DP102" s="878"/>
      <c r="DQ102" s="877" t="s">
        <v>487</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2432199</v>
      </c>
      <c r="AB110" s="887"/>
      <c r="AC110" s="887"/>
      <c r="AD110" s="887"/>
      <c r="AE110" s="888"/>
      <c r="AF110" s="889">
        <v>2655795</v>
      </c>
      <c r="AG110" s="887"/>
      <c r="AH110" s="887"/>
      <c r="AI110" s="887"/>
      <c r="AJ110" s="888"/>
      <c r="AK110" s="889">
        <v>2934642</v>
      </c>
      <c r="AL110" s="887"/>
      <c r="AM110" s="887"/>
      <c r="AN110" s="887"/>
      <c r="AO110" s="888"/>
      <c r="AP110" s="890">
        <v>23.2</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23626305</v>
      </c>
      <c r="BR110" s="918"/>
      <c r="BS110" s="918"/>
      <c r="BT110" s="918"/>
      <c r="BU110" s="918"/>
      <c r="BV110" s="918">
        <v>23656996</v>
      </c>
      <c r="BW110" s="918"/>
      <c r="BX110" s="918"/>
      <c r="BY110" s="918"/>
      <c r="BZ110" s="918"/>
      <c r="CA110" s="918">
        <v>29625391</v>
      </c>
      <c r="CB110" s="918"/>
      <c r="CC110" s="918"/>
      <c r="CD110" s="918"/>
      <c r="CE110" s="918"/>
      <c r="CF110" s="931">
        <v>233.9</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3447636</v>
      </c>
      <c r="BR112" s="913"/>
      <c r="BS112" s="913"/>
      <c r="BT112" s="913"/>
      <c r="BU112" s="913"/>
      <c r="BV112" s="913">
        <v>3137517</v>
      </c>
      <c r="BW112" s="913"/>
      <c r="BX112" s="913"/>
      <c r="BY112" s="913"/>
      <c r="BZ112" s="913"/>
      <c r="CA112" s="913">
        <v>2755782</v>
      </c>
      <c r="CB112" s="913"/>
      <c r="CC112" s="913"/>
      <c r="CD112" s="913"/>
      <c r="CE112" s="913"/>
      <c r="CF112" s="907">
        <v>21.8</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262926</v>
      </c>
      <c r="AB113" s="925"/>
      <c r="AC113" s="925"/>
      <c r="AD113" s="925"/>
      <c r="AE113" s="926"/>
      <c r="AF113" s="927">
        <v>258117</v>
      </c>
      <c r="AG113" s="925"/>
      <c r="AH113" s="925"/>
      <c r="AI113" s="925"/>
      <c r="AJ113" s="926"/>
      <c r="AK113" s="927">
        <v>252639</v>
      </c>
      <c r="AL113" s="925"/>
      <c r="AM113" s="925"/>
      <c r="AN113" s="925"/>
      <c r="AO113" s="926"/>
      <c r="AP113" s="928">
        <v>2</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926521</v>
      </c>
      <c r="BR113" s="913"/>
      <c r="BS113" s="913"/>
      <c r="BT113" s="913"/>
      <c r="BU113" s="913"/>
      <c r="BV113" s="913">
        <v>830316</v>
      </c>
      <c r="BW113" s="913"/>
      <c r="BX113" s="913"/>
      <c r="BY113" s="913"/>
      <c r="BZ113" s="913"/>
      <c r="CA113" s="913">
        <v>833635</v>
      </c>
      <c r="CB113" s="913"/>
      <c r="CC113" s="913"/>
      <c r="CD113" s="913"/>
      <c r="CE113" s="913"/>
      <c r="CF113" s="907">
        <v>6.6</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119528</v>
      </c>
      <c r="AB114" s="946"/>
      <c r="AC114" s="946"/>
      <c r="AD114" s="946"/>
      <c r="AE114" s="947"/>
      <c r="AF114" s="948">
        <v>110346</v>
      </c>
      <c r="AG114" s="946"/>
      <c r="AH114" s="946"/>
      <c r="AI114" s="946"/>
      <c r="AJ114" s="947"/>
      <c r="AK114" s="948">
        <v>87763</v>
      </c>
      <c r="AL114" s="946"/>
      <c r="AM114" s="946"/>
      <c r="AN114" s="946"/>
      <c r="AO114" s="947"/>
      <c r="AP114" s="949">
        <v>0.7</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2745041</v>
      </c>
      <c r="BR114" s="913"/>
      <c r="BS114" s="913"/>
      <c r="BT114" s="913"/>
      <c r="BU114" s="913"/>
      <c r="BV114" s="913">
        <v>2597309</v>
      </c>
      <c r="BW114" s="913"/>
      <c r="BX114" s="913"/>
      <c r="BY114" s="913"/>
      <c r="BZ114" s="913"/>
      <c r="CA114" s="913">
        <v>2508568</v>
      </c>
      <c r="CB114" s="913"/>
      <c r="CC114" s="913"/>
      <c r="CD114" s="913"/>
      <c r="CE114" s="913"/>
      <c r="CF114" s="907">
        <v>19.8</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2814653</v>
      </c>
      <c r="AB117" s="966"/>
      <c r="AC117" s="966"/>
      <c r="AD117" s="966"/>
      <c r="AE117" s="967"/>
      <c r="AF117" s="968">
        <v>3024258</v>
      </c>
      <c r="AG117" s="966"/>
      <c r="AH117" s="966"/>
      <c r="AI117" s="966"/>
      <c r="AJ117" s="967"/>
      <c r="AK117" s="968">
        <v>3275044</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30745503</v>
      </c>
      <c r="BR119" s="987"/>
      <c r="BS119" s="987"/>
      <c r="BT119" s="987"/>
      <c r="BU119" s="987"/>
      <c r="BV119" s="987">
        <v>30222138</v>
      </c>
      <c r="BW119" s="987"/>
      <c r="BX119" s="987"/>
      <c r="BY119" s="987"/>
      <c r="BZ119" s="987"/>
      <c r="CA119" s="987">
        <v>35723376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16969172</v>
      </c>
      <c r="BR120" s="918"/>
      <c r="BS120" s="918"/>
      <c r="BT120" s="918"/>
      <c r="BU120" s="918"/>
      <c r="BV120" s="918">
        <v>16032667</v>
      </c>
      <c r="BW120" s="918"/>
      <c r="BX120" s="918"/>
      <c r="BY120" s="918"/>
      <c r="BZ120" s="918"/>
      <c r="CA120" s="918">
        <v>15598124</v>
      </c>
      <c r="CB120" s="918"/>
      <c r="CC120" s="918"/>
      <c r="CD120" s="918"/>
      <c r="CE120" s="918"/>
      <c r="CF120" s="931">
        <v>123.2</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1784216</v>
      </c>
      <c r="DH120" s="918"/>
      <c r="DI120" s="918"/>
      <c r="DJ120" s="918"/>
      <c r="DK120" s="918"/>
      <c r="DL120" s="918">
        <v>1583942</v>
      </c>
      <c r="DM120" s="918"/>
      <c r="DN120" s="918"/>
      <c r="DO120" s="918"/>
      <c r="DP120" s="918"/>
      <c r="DQ120" s="918">
        <v>1379888</v>
      </c>
      <c r="DR120" s="918"/>
      <c r="DS120" s="918"/>
      <c r="DT120" s="918"/>
      <c r="DU120" s="918"/>
      <c r="DV120" s="919">
        <v>10.9</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1245525</v>
      </c>
      <c r="BR121" s="913"/>
      <c r="BS121" s="913"/>
      <c r="BT121" s="913"/>
      <c r="BU121" s="913"/>
      <c r="BV121" s="913">
        <v>2021216</v>
      </c>
      <c r="BW121" s="913"/>
      <c r="BX121" s="913"/>
      <c r="BY121" s="913"/>
      <c r="BZ121" s="913"/>
      <c r="CA121" s="913">
        <v>5384325</v>
      </c>
      <c r="CB121" s="913"/>
      <c r="CC121" s="913"/>
      <c r="CD121" s="913"/>
      <c r="CE121" s="913"/>
      <c r="CF121" s="907">
        <v>42.5</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1349949</v>
      </c>
      <c r="DR121" s="913"/>
      <c r="DS121" s="913"/>
      <c r="DT121" s="913"/>
      <c r="DU121" s="913"/>
      <c r="DV121" s="914">
        <v>10.7</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19951950</v>
      </c>
      <c r="BR122" s="987"/>
      <c r="BS122" s="987"/>
      <c r="BT122" s="987"/>
      <c r="BU122" s="987"/>
      <c r="BV122" s="987">
        <v>21458005</v>
      </c>
      <c r="BW122" s="987"/>
      <c r="BX122" s="987"/>
      <c r="BY122" s="987"/>
      <c r="BZ122" s="987"/>
      <c r="CA122" s="987">
        <v>20485803</v>
      </c>
      <c r="CB122" s="987"/>
      <c r="CC122" s="987"/>
      <c r="CD122" s="987"/>
      <c r="CE122" s="987"/>
      <c r="CF122" s="1004">
        <v>161.69999999999999</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v>35916</v>
      </c>
      <c r="DH122" s="913"/>
      <c r="DI122" s="913"/>
      <c r="DJ122" s="913"/>
      <c r="DK122" s="913"/>
      <c r="DL122" s="913">
        <v>30931</v>
      </c>
      <c r="DM122" s="913"/>
      <c r="DN122" s="913"/>
      <c r="DO122" s="913"/>
      <c r="DP122" s="913"/>
      <c r="DQ122" s="913">
        <v>25945</v>
      </c>
      <c r="DR122" s="913"/>
      <c r="DS122" s="913"/>
      <c r="DT122" s="913"/>
      <c r="DU122" s="913"/>
      <c r="DV122" s="914">
        <v>0.2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38166647</v>
      </c>
      <c r="BR123" s="1051"/>
      <c r="BS123" s="1051"/>
      <c r="BT123" s="1051"/>
      <c r="BU123" s="1051"/>
      <c r="BV123" s="1051">
        <v>39511888</v>
      </c>
      <c r="BW123" s="1051"/>
      <c r="BX123" s="1051"/>
      <c r="BY123" s="1051"/>
      <c r="BZ123" s="1051"/>
      <c r="CA123" s="1051">
        <v>41468252</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1663420</v>
      </c>
      <c r="DH124" s="973"/>
      <c r="DI124" s="973"/>
      <c r="DJ124" s="973"/>
      <c r="DK124" s="974"/>
      <c r="DL124" s="972">
        <v>1522644</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42194</v>
      </c>
      <c r="AB128" s="1033"/>
      <c r="AC128" s="1033"/>
      <c r="AD128" s="1033"/>
      <c r="AE128" s="1034"/>
      <c r="AF128" s="1035">
        <v>69652</v>
      </c>
      <c r="AG128" s="1033"/>
      <c r="AH128" s="1033"/>
      <c r="AI128" s="1033"/>
      <c r="AJ128" s="1034"/>
      <c r="AK128" s="1035">
        <v>220589</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12.8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14202714</v>
      </c>
      <c r="AB129" s="946"/>
      <c r="AC129" s="946"/>
      <c r="AD129" s="946"/>
      <c r="AE129" s="947"/>
      <c r="AF129" s="948">
        <v>14431154</v>
      </c>
      <c r="AG129" s="946"/>
      <c r="AH129" s="946"/>
      <c r="AI129" s="946"/>
      <c r="AJ129" s="947"/>
      <c r="AK129" s="948">
        <v>14731646</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17.8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2019952</v>
      </c>
      <c r="AB130" s="946"/>
      <c r="AC130" s="946"/>
      <c r="AD130" s="946"/>
      <c r="AE130" s="947"/>
      <c r="AF130" s="948">
        <v>2036598</v>
      </c>
      <c r="AG130" s="946"/>
      <c r="AH130" s="946"/>
      <c r="AI130" s="946"/>
      <c r="AJ130" s="947"/>
      <c r="AK130" s="948">
        <v>2066462</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12182762</v>
      </c>
      <c r="AB131" s="973"/>
      <c r="AC131" s="973"/>
      <c r="AD131" s="973"/>
      <c r="AE131" s="974"/>
      <c r="AF131" s="972">
        <v>12394556</v>
      </c>
      <c r="AG131" s="973"/>
      <c r="AH131" s="973"/>
      <c r="AI131" s="973"/>
      <c r="AJ131" s="974"/>
      <c r="AK131" s="972">
        <v>12665184</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6.1768177040000003</v>
      </c>
      <c r="AB132" s="1084"/>
      <c r="AC132" s="1084"/>
      <c r="AD132" s="1084"/>
      <c r="AE132" s="1085"/>
      <c r="AF132" s="1086">
        <v>7.406542033</v>
      </c>
      <c r="AG132" s="1084"/>
      <c r="AH132" s="1084"/>
      <c r="AI132" s="1084"/>
      <c r="AJ132" s="1085"/>
      <c r="AK132" s="1086">
        <v>7.8008578479999997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5.8</v>
      </c>
      <c r="AB133" s="1067"/>
      <c r="AC133" s="1067"/>
      <c r="AD133" s="1067"/>
      <c r="AE133" s="1068"/>
      <c r="AF133" s="1066">
        <v>6.1</v>
      </c>
      <c r="AG133" s="1067"/>
      <c r="AH133" s="1067"/>
      <c r="AI133" s="1067"/>
      <c r="AJ133" s="1068"/>
      <c r="AK133" s="1066">
        <v>7.1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PWjALj0bbSigthoyL9aARxnVzuIaJidM94ph8s00xEaTEiuxjvgugMJcIrTztgcKNdFLtWr616B+F27mWGw7w==" saltValue="H4mXrWIqM3eIcCA3w/hd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JV4/g/g8zxgVyygUeC1KP7RDnjGZtZwIEsr6bh5A6X6C22hdmqFvbMGP1RnUdwf6kfbvy6EZ0T/es6YEVh6htg==" saltValue="RGbzWJZcJ+p1tjzeSYpF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m9cCq/O3fu9q5FRnrJ9uMn87jL3cSC6rjAD0zzjcmjQLSxy1HYENjPRj2j9i5TrC+4uFnKm3wa8PThWJsD1SQ==" saltValue="YhUQgog0uIuH4hAl9zIZ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4149734</v>
      </c>
      <c r="AP9" s="262">
        <v>86915</v>
      </c>
      <c r="AQ9" s="263">
        <v>117270</v>
      </c>
      <c r="AR9" s="264">
        <v>-25.9</v>
      </c>
    </row>
    <row r="10" spans="1:46" ht="13.5" customHeight="1" x14ac:dyDescent="0.2">
      <c r="A10" s="247"/>
      <c r="AK10" s="1103" t="s">
        <v>485</v>
      </c>
      <c r="AL10" s="1104"/>
      <c r="AM10" s="1104"/>
      <c r="AN10" s="1105"/>
      <c r="AO10" s="265">
        <v>830048</v>
      </c>
      <c r="AP10" s="265">
        <v>17385</v>
      </c>
      <c r="AQ10" s="266">
        <v>10490</v>
      </c>
      <c r="AR10" s="267">
        <v>65.7</v>
      </c>
    </row>
    <row r="11" spans="1:46" ht="13.5" customHeight="1" x14ac:dyDescent="0.2">
      <c r="A11" s="247"/>
      <c r="AK11" s="1103" t="s">
        <v>486</v>
      </c>
      <c r="AL11" s="1104"/>
      <c r="AM11" s="1104"/>
      <c r="AN11" s="1105"/>
      <c r="AO11" s="265" t="s">
        <v>487</v>
      </c>
      <c r="AP11" s="265" t="s">
        <v>487</v>
      </c>
      <c r="AQ11" s="266">
        <v>1802</v>
      </c>
      <c r="AR11" s="267" t="s">
        <v>487</v>
      </c>
    </row>
    <row r="12" spans="1:46" ht="13.5" customHeight="1" x14ac:dyDescent="0.2">
      <c r="A12" s="247"/>
      <c r="AK12" s="1103" t="s">
        <v>488</v>
      </c>
      <c r="AL12" s="1104"/>
      <c r="AM12" s="1104"/>
      <c r="AN12" s="1105"/>
      <c r="AO12" s="265" t="s">
        <v>487</v>
      </c>
      <c r="AP12" s="265" t="s">
        <v>487</v>
      </c>
      <c r="AQ12" s="266">
        <v>3</v>
      </c>
      <c r="AR12" s="267" t="s">
        <v>487</v>
      </c>
    </row>
    <row r="13" spans="1:46" ht="13.5" customHeight="1" x14ac:dyDescent="0.2">
      <c r="A13" s="247"/>
      <c r="AK13" s="1103" t="s">
        <v>489</v>
      </c>
      <c r="AL13" s="1104"/>
      <c r="AM13" s="1104"/>
      <c r="AN13" s="1105"/>
      <c r="AO13" s="265">
        <v>197471</v>
      </c>
      <c r="AP13" s="265">
        <v>4136</v>
      </c>
      <c r="AQ13" s="266">
        <v>4482</v>
      </c>
      <c r="AR13" s="267">
        <v>-7.7</v>
      </c>
    </row>
    <row r="14" spans="1:46" ht="13.5" customHeight="1" x14ac:dyDescent="0.2">
      <c r="A14" s="247"/>
      <c r="AK14" s="1103" t="s">
        <v>490</v>
      </c>
      <c r="AL14" s="1104"/>
      <c r="AM14" s="1104"/>
      <c r="AN14" s="1105"/>
      <c r="AO14" s="265">
        <v>220260</v>
      </c>
      <c r="AP14" s="265">
        <v>4613</v>
      </c>
      <c r="AQ14" s="266">
        <v>2749</v>
      </c>
      <c r="AR14" s="267">
        <v>67.8</v>
      </c>
    </row>
    <row r="15" spans="1:46" ht="13.5" customHeight="1" x14ac:dyDescent="0.2">
      <c r="A15" s="247"/>
      <c r="AK15" s="1106" t="s">
        <v>491</v>
      </c>
      <c r="AL15" s="1107"/>
      <c r="AM15" s="1107"/>
      <c r="AN15" s="1108"/>
      <c r="AO15" s="265">
        <v>-243576</v>
      </c>
      <c r="AP15" s="265">
        <v>-5102</v>
      </c>
      <c r="AQ15" s="266">
        <v>-7399</v>
      </c>
      <c r="AR15" s="267">
        <v>-31</v>
      </c>
    </row>
    <row r="16" spans="1:46" ht="13.2" x14ac:dyDescent="0.2">
      <c r="A16" s="247"/>
      <c r="AK16" s="1106" t="s">
        <v>177</v>
      </c>
      <c r="AL16" s="1107"/>
      <c r="AM16" s="1107"/>
      <c r="AN16" s="1108"/>
      <c r="AO16" s="265">
        <v>5153937</v>
      </c>
      <c r="AP16" s="265">
        <v>107947</v>
      </c>
      <c r="AQ16" s="266">
        <v>129397</v>
      </c>
      <c r="AR16" s="267">
        <v>-16.600000000000001</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8.67</v>
      </c>
      <c r="AP21" s="278">
        <v>11.07</v>
      </c>
      <c r="AQ21" s="279">
        <v>-2.4</v>
      </c>
      <c r="AS21" s="280"/>
      <c r="AT21" s="276"/>
    </row>
    <row r="22" spans="1:46" s="248" customFormat="1" ht="13.2" x14ac:dyDescent="0.2">
      <c r="A22" s="276"/>
      <c r="AK22" s="1109" t="s">
        <v>497</v>
      </c>
      <c r="AL22" s="1110"/>
      <c r="AM22" s="1110"/>
      <c r="AN22" s="1111"/>
      <c r="AO22" s="281">
        <v>100.3</v>
      </c>
      <c r="AP22" s="282">
        <v>97.2</v>
      </c>
      <c r="AQ22" s="283">
        <v>3.1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2934642</v>
      </c>
      <c r="AP32" s="291">
        <v>61465</v>
      </c>
      <c r="AQ32" s="292">
        <v>74841</v>
      </c>
      <c r="AR32" s="293">
        <v>-17.899999999999999</v>
      </c>
    </row>
    <row r="33" spans="1:46" ht="13.5" customHeight="1" x14ac:dyDescent="0.2">
      <c r="A33" s="247"/>
      <c r="AK33" s="1117" t="s">
        <v>502</v>
      </c>
      <c r="AL33" s="1118"/>
      <c r="AM33" s="1118"/>
      <c r="AN33" s="1119"/>
      <c r="AO33" s="291" t="s">
        <v>487</v>
      </c>
      <c r="AP33" s="291" t="s">
        <v>487</v>
      </c>
      <c r="AQ33" s="292" t="s">
        <v>487</v>
      </c>
      <c r="AR33" s="293" t="s">
        <v>487</v>
      </c>
    </row>
    <row r="34" spans="1:46" ht="27" customHeight="1" x14ac:dyDescent="0.2">
      <c r="A34" s="247"/>
      <c r="AK34" s="1117" t="s">
        <v>503</v>
      </c>
      <c r="AL34" s="1118"/>
      <c r="AM34" s="1118"/>
      <c r="AN34" s="1119"/>
      <c r="AO34" s="291" t="s">
        <v>487</v>
      </c>
      <c r="AP34" s="291" t="s">
        <v>487</v>
      </c>
      <c r="AQ34" s="292">
        <v>1</v>
      </c>
      <c r="AR34" s="293" t="s">
        <v>487</v>
      </c>
    </row>
    <row r="35" spans="1:46" ht="27" customHeight="1" x14ac:dyDescent="0.2">
      <c r="A35" s="247"/>
      <c r="AK35" s="1117" t="s">
        <v>504</v>
      </c>
      <c r="AL35" s="1118"/>
      <c r="AM35" s="1118"/>
      <c r="AN35" s="1119"/>
      <c r="AO35" s="291">
        <v>252639</v>
      </c>
      <c r="AP35" s="291">
        <v>5291</v>
      </c>
      <c r="AQ35" s="292">
        <v>16683</v>
      </c>
      <c r="AR35" s="293">
        <v>-68.3</v>
      </c>
    </row>
    <row r="36" spans="1:46" ht="27" customHeight="1" x14ac:dyDescent="0.2">
      <c r="A36" s="247"/>
      <c r="AK36" s="1117" t="s">
        <v>505</v>
      </c>
      <c r="AL36" s="1118"/>
      <c r="AM36" s="1118"/>
      <c r="AN36" s="1119"/>
      <c r="AO36" s="291">
        <v>87763</v>
      </c>
      <c r="AP36" s="291">
        <v>1838</v>
      </c>
      <c r="AQ36" s="292">
        <v>2411</v>
      </c>
      <c r="AR36" s="293">
        <v>-23.8</v>
      </c>
    </row>
    <row r="37" spans="1:46" ht="13.5" customHeight="1" x14ac:dyDescent="0.2">
      <c r="A37" s="247"/>
      <c r="AK37" s="1117" t="s">
        <v>506</v>
      </c>
      <c r="AL37" s="1118"/>
      <c r="AM37" s="1118"/>
      <c r="AN37" s="1119"/>
      <c r="AO37" s="291" t="s">
        <v>487</v>
      </c>
      <c r="AP37" s="291" t="s">
        <v>487</v>
      </c>
      <c r="AQ37" s="292">
        <v>548</v>
      </c>
      <c r="AR37" s="293" t="s">
        <v>487</v>
      </c>
    </row>
    <row r="38" spans="1:46" ht="27" customHeight="1" x14ac:dyDescent="0.2">
      <c r="A38" s="247"/>
      <c r="AK38" s="1120" t="s">
        <v>507</v>
      </c>
      <c r="AL38" s="1121"/>
      <c r="AM38" s="1121"/>
      <c r="AN38" s="1122"/>
      <c r="AO38" s="294" t="s">
        <v>487</v>
      </c>
      <c r="AP38" s="294" t="s">
        <v>487</v>
      </c>
      <c r="AQ38" s="295">
        <v>7</v>
      </c>
      <c r="AR38" s="283" t="s">
        <v>487</v>
      </c>
      <c r="AS38" s="290"/>
    </row>
    <row r="39" spans="1:46" ht="13.2" x14ac:dyDescent="0.2">
      <c r="A39" s="247"/>
      <c r="AK39" s="1120" t="s">
        <v>508</v>
      </c>
      <c r="AL39" s="1121"/>
      <c r="AM39" s="1121"/>
      <c r="AN39" s="1122"/>
      <c r="AO39" s="291">
        <v>-220589</v>
      </c>
      <c r="AP39" s="291">
        <v>-4620</v>
      </c>
      <c r="AQ39" s="292">
        <v>-3756</v>
      </c>
      <c r="AR39" s="293">
        <v>23</v>
      </c>
      <c r="AS39" s="290"/>
    </row>
    <row r="40" spans="1:46" ht="27" customHeight="1" x14ac:dyDescent="0.2">
      <c r="A40" s="247"/>
      <c r="AK40" s="1117" t="s">
        <v>509</v>
      </c>
      <c r="AL40" s="1118"/>
      <c r="AM40" s="1118"/>
      <c r="AN40" s="1119"/>
      <c r="AO40" s="291">
        <v>-2066462</v>
      </c>
      <c r="AP40" s="291">
        <v>-43281</v>
      </c>
      <c r="AQ40" s="292">
        <v>-63247</v>
      </c>
      <c r="AR40" s="293">
        <v>-31.6</v>
      </c>
      <c r="AS40" s="290"/>
    </row>
    <row r="41" spans="1:46" ht="13.2" x14ac:dyDescent="0.2">
      <c r="A41" s="247"/>
      <c r="AK41" s="1123" t="s">
        <v>287</v>
      </c>
      <c r="AL41" s="1124"/>
      <c r="AM41" s="1124"/>
      <c r="AN41" s="1125"/>
      <c r="AO41" s="291">
        <v>987993</v>
      </c>
      <c r="AP41" s="291">
        <v>20693</v>
      </c>
      <c r="AQ41" s="292">
        <v>27488</v>
      </c>
      <c r="AR41" s="293">
        <v>-24.7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4874989</v>
      </c>
      <c r="AN51" s="313">
        <v>96849</v>
      </c>
      <c r="AO51" s="314">
        <v>42.3</v>
      </c>
      <c r="AP51" s="315">
        <v>92632</v>
      </c>
      <c r="AQ51" s="316">
        <v>32</v>
      </c>
      <c r="AR51" s="317">
        <v>10.3</v>
      </c>
    </row>
    <row r="52" spans="1:44" ht="13.2" x14ac:dyDescent="0.2">
      <c r="A52" s="247"/>
      <c r="AK52" s="318"/>
      <c r="AL52" s="319" t="s">
        <v>519</v>
      </c>
      <c r="AM52" s="320">
        <v>3599977</v>
      </c>
      <c r="AN52" s="321">
        <v>71519</v>
      </c>
      <c r="AO52" s="322">
        <v>59</v>
      </c>
      <c r="AP52" s="323">
        <v>47978</v>
      </c>
      <c r="AQ52" s="324">
        <v>32.799999999999997</v>
      </c>
      <c r="AR52" s="325">
        <v>26.2</v>
      </c>
    </row>
    <row r="53" spans="1:44" ht="13.2" x14ac:dyDescent="0.2">
      <c r="A53" s="247"/>
      <c r="AK53" s="303" t="s">
        <v>520</v>
      </c>
      <c r="AL53" s="304"/>
      <c r="AM53" s="312">
        <v>4053142</v>
      </c>
      <c r="AN53" s="313">
        <v>81897</v>
      </c>
      <c r="AO53" s="314">
        <v>-15.4</v>
      </c>
      <c r="AP53" s="315">
        <v>96469</v>
      </c>
      <c r="AQ53" s="316">
        <v>4.0999999999999996</v>
      </c>
      <c r="AR53" s="317">
        <v>-19.5</v>
      </c>
    </row>
    <row r="54" spans="1:44" ht="13.2" x14ac:dyDescent="0.2">
      <c r="A54" s="247"/>
      <c r="AK54" s="318"/>
      <c r="AL54" s="319" t="s">
        <v>519</v>
      </c>
      <c r="AM54" s="320">
        <v>2626605</v>
      </c>
      <c r="AN54" s="321">
        <v>53072</v>
      </c>
      <c r="AO54" s="322">
        <v>-25.8</v>
      </c>
      <c r="AP54" s="323">
        <v>49775</v>
      </c>
      <c r="AQ54" s="324">
        <v>3.7</v>
      </c>
      <c r="AR54" s="325">
        <v>-29.5</v>
      </c>
    </row>
    <row r="55" spans="1:44" ht="13.2" x14ac:dyDescent="0.2">
      <c r="A55" s="247"/>
      <c r="AK55" s="303" t="s">
        <v>521</v>
      </c>
      <c r="AL55" s="304"/>
      <c r="AM55" s="312">
        <v>3654427</v>
      </c>
      <c r="AN55" s="313">
        <v>74424</v>
      </c>
      <c r="AO55" s="314">
        <v>-9.1</v>
      </c>
      <c r="AP55" s="315">
        <v>85743</v>
      </c>
      <c r="AQ55" s="316">
        <v>-11.1</v>
      </c>
      <c r="AR55" s="317">
        <v>2</v>
      </c>
    </row>
    <row r="56" spans="1:44" ht="13.2" x14ac:dyDescent="0.2">
      <c r="A56" s="247"/>
      <c r="AK56" s="318"/>
      <c r="AL56" s="319" t="s">
        <v>519</v>
      </c>
      <c r="AM56" s="320">
        <v>3105533</v>
      </c>
      <c r="AN56" s="321">
        <v>63245</v>
      </c>
      <c r="AO56" s="322">
        <v>19.2</v>
      </c>
      <c r="AP56" s="323">
        <v>45231</v>
      </c>
      <c r="AQ56" s="324">
        <v>-9.1</v>
      </c>
      <c r="AR56" s="325">
        <v>28.3</v>
      </c>
    </row>
    <row r="57" spans="1:44" ht="13.2" x14ac:dyDescent="0.2">
      <c r="A57" s="247"/>
      <c r="AK57" s="303" t="s">
        <v>522</v>
      </c>
      <c r="AL57" s="304"/>
      <c r="AM57" s="312">
        <v>2401231</v>
      </c>
      <c r="AN57" s="313">
        <v>49644</v>
      </c>
      <c r="AO57" s="314">
        <v>-33.299999999999997</v>
      </c>
      <c r="AP57" s="315">
        <v>92509</v>
      </c>
      <c r="AQ57" s="316">
        <v>7.9</v>
      </c>
      <c r="AR57" s="317">
        <v>-41.2</v>
      </c>
    </row>
    <row r="58" spans="1:44" ht="13.2" x14ac:dyDescent="0.2">
      <c r="A58" s="247"/>
      <c r="AK58" s="318"/>
      <c r="AL58" s="319" t="s">
        <v>519</v>
      </c>
      <c r="AM58" s="320">
        <v>1710467</v>
      </c>
      <c r="AN58" s="321">
        <v>35363</v>
      </c>
      <c r="AO58" s="322">
        <v>-44.1</v>
      </c>
      <c r="AP58" s="323">
        <v>52274</v>
      </c>
      <c r="AQ58" s="324">
        <v>15.6</v>
      </c>
      <c r="AR58" s="325">
        <v>-59.7</v>
      </c>
    </row>
    <row r="59" spans="1:44" ht="13.2" x14ac:dyDescent="0.2">
      <c r="A59" s="247"/>
      <c r="AK59" s="303" t="s">
        <v>523</v>
      </c>
      <c r="AL59" s="304"/>
      <c r="AM59" s="312">
        <v>3294662</v>
      </c>
      <c r="AN59" s="313">
        <v>69005</v>
      </c>
      <c r="AO59" s="314">
        <v>39</v>
      </c>
      <c r="AP59" s="315">
        <v>98544</v>
      </c>
      <c r="AQ59" s="316">
        <v>6.5</v>
      </c>
      <c r="AR59" s="317">
        <v>32.5</v>
      </c>
    </row>
    <row r="60" spans="1:44" ht="13.2" x14ac:dyDescent="0.2">
      <c r="A60" s="247"/>
      <c r="AK60" s="318"/>
      <c r="AL60" s="319" t="s">
        <v>519</v>
      </c>
      <c r="AM60" s="320">
        <v>2055082</v>
      </c>
      <c r="AN60" s="321">
        <v>43043</v>
      </c>
      <c r="AO60" s="322">
        <v>21.7</v>
      </c>
      <c r="AP60" s="323">
        <v>55816</v>
      </c>
      <c r="AQ60" s="324">
        <v>6.8</v>
      </c>
      <c r="AR60" s="325">
        <v>14.9</v>
      </c>
    </row>
    <row r="61" spans="1:44" ht="13.2" x14ac:dyDescent="0.2">
      <c r="A61" s="247"/>
      <c r="AK61" s="303" t="s">
        <v>524</v>
      </c>
      <c r="AL61" s="326"/>
      <c r="AM61" s="312">
        <v>3655690</v>
      </c>
      <c r="AN61" s="313">
        <v>74364</v>
      </c>
      <c r="AO61" s="314">
        <v>4.7</v>
      </c>
      <c r="AP61" s="315">
        <v>93179</v>
      </c>
      <c r="AQ61" s="327">
        <v>7.9</v>
      </c>
      <c r="AR61" s="317">
        <v>-3.2</v>
      </c>
    </row>
    <row r="62" spans="1:44" ht="13.2" x14ac:dyDescent="0.2">
      <c r="A62" s="247"/>
      <c r="AK62" s="318"/>
      <c r="AL62" s="319" t="s">
        <v>519</v>
      </c>
      <c r="AM62" s="320">
        <v>2619533</v>
      </c>
      <c r="AN62" s="321">
        <v>53248</v>
      </c>
      <c r="AO62" s="322">
        <v>6</v>
      </c>
      <c r="AP62" s="323">
        <v>50215</v>
      </c>
      <c r="AQ62" s="324">
        <v>10</v>
      </c>
      <c r="AR62" s="325">
        <v>-4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d1K38662bPk/NZlo3pLTw948hi9TmB5PkLKrruhaf44DL4F4gQvtMuSGyhmA8M1kJbKgDwolHo7wBHWAxqVswQ==" saltValue="9wPOPh/u9uoBeSjkSbE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ei4Bb4IvwYnEjZAt8YRBfLvYap5YzHaSatnXcQhEV1syt65B6j9n0/svsKEyQO+CHjZxjDJ3F2wryDBXaJZk7w==" saltValue="Az8MHLcHVCpV5fG3wUt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PZR8/D2IoQ1Iwgb/A1PXyjnPnyXvQ/tY2BoPBmfofdUixSI7IJf8dU2pb9cUUCHmKIqEdGZkc2pCc8xEp6hnWw==" saltValue="T8gkiXWhHxck0IIe30mV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41.65</v>
      </c>
      <c r="G47" s="12">
        <v>39.409999999999997</v>
      </c>
      <c r="H47" s="12">
        <v>41.09</v>
      </c>
      <c r="I47" s="12">
        <v>36.14</v>
      </c>
      <c r="J47" s="13">
        <v>31.48</v>
      </c>
    </row>
    <row r="48" spans="2:10" ht="57.75" customHeight="1" x14ac:dyDescent="0.2">
      <c r="B48" s="14"/>
      <c r="C48" s="1128" t="s">
        <v>4</v>
      </c>
      <c r="D48" s="1128"/>
      <c r="E48" s="1129"/>
      <c r="F48" s="15">
        <v>6.41</v>
      </c>
      <c r="G48" s="16">
        <v>7.92</v>
      </c>
      <c r="H48" s="16">
        <v>5.24</v>
      </c>
      <c r="I48" s="16">
        <v>6.64</v>
      </c>
      <c r="J48" s="17">
        <v>8.33</v>
      </c>
    </row>
    <row r="49" spans="2:10" ht="57.75" customHeight="1" thickBot="1" x14ac:dyDescent="0.25">
      <c r="B49" s="18"/>
      <c r="C49" s="1130" t="s">
        <v>5</v>
      </c>
      <c r="D49" s="1130"/>
      <c r="E49" s="1131"/>
      <c r="F49" s="19" t="s">
        <v>531</v>
      </c>
      <c r="G49" s="20" t="s">
        <v>532</v>
      </c>
      <c r="H49" s="20" t="s">
        <v>533</v>
      </c>
      <c r="I49" s="20" t="s">
        <v>534</v>
      </c>
      <c r="J49" s="21" t="s">
        <v>535</v>
      </c>
    </row>
    <row r="50" spans="2:10" ht="13.2" x14ac:dyDescent="0.2"/>
  </sheetData>
  <sheetProtection algorithmName="SHA-512" hashValue="2TqqgQqIG4A8+GYqduhTz7radOk3HZApqmbr+8sBhNf6cBJQO2U4Xdxj/wu0VlzrXz/lc5VnxX6hQj4Wcfchyw==" saltValue="GcxcwZz1Pap1CIkkUuQg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2026-03-19T05:49:04Z</cp:lastPrinted>
  <dcterms:created xsi:type="dcterms:W3CDTF">2026-02-23T05:43:33Z</dcterms:created>
  <dcterms:modified xsi:type="dcterms:W3CDTF">2026-03-19T05:49:21Z</dcterms:modified>
  <cp:category/>
</cp:coreProperties>
</file>