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50026\Desktop\【財政状況資料集】_122378_山武市_2015 (2)\"/>
    </mc:Choice>
  </mc:AlternateContent>
  <bookViews>
    <workbookView xWindow="240" yWindow="60" windowWidth="14940" windowHeight="7875" firstSheet="12" activeTab="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BG34" i="9" l="1"/>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O35" i="9"/>
  <c r="BE35" i="9"/>
  <c r="AM35" i="9"/>
  <c r="BW34" i="9"/>
  <c r="BW35" i="9" s="1"/>
  <c r="BW36" i="9" s="1"/>
  <c r="BW37" i="9" s="1"/>
  <c r="BW38" i="9" s="1"/>
  <c r="BW39" i="9" s="1"/>
  <c r="BW40" i="9" s="1"/>
  <c r="BW41" i="9" s="1"/>
  <c r="BW42" i="9" s="1"/>
  <c r="BW43" i="9" s="1"/>
  <c r="C34" i="9"/>
  <c r="CO34" i="9" l="1"/>
  <c r="C35"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6" i="9" l="1"/>
  <c r="U34" i="9" s="1"/>
  <c r="U35" i="9" s="1"/>
  <c r="U36" i="9" s="1"/>
  <c r="U37" i="9" s="1"/>
  <c r="AM34" i="9" l="1"/>
  <c r="BE34" i="9" s="1"/>
</calcChain>
</file>

<file path=xl/sharedStrings.xml><?xml version="1.0" encoding="utf-8"?>
<sst xmlns="http://schemas.openxmlformats.org/spreadsheetml/2006/main" count="1081" uniqueCount="567">
  <si>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</si>
  <si>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</si>
  <si>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</si>
  <si>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</si>
  <si>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</si>
  <si>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</si>
  <si>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</si>
  <si>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</si>
  <si>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</si>
  <si>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</si>
  <si>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</si>
  <si>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</si>
  <si>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</si>
  <si>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</si>
  <si>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</si>
  <si>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</si>
  <si>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</si>
  <si>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</si>
  <si>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</si>
  <si>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</si>
  <si>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</si>
  <si>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</si>
  <si>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</si>
  <si>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</si>
  <si>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</si>
  <si>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</si>
  <si>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</si>
  <si>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</si>
  <si>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</si>
  <si>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</si>
  <si>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</si>
  <si>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</si>
  <si>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</si>
  <si>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</si>
  <si>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</si>
  <si>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</si>
  <si>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</si>
  <si>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</si>
  <si>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</si>
  <si>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</si>
  <si>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</si>
  <si>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</si>
  <si>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</si>
  <si>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</si>
  <si>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</si>
  <si>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</si>
  <si>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</si>
  <si>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</si>
  <si>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</si>
  <si>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</si>
  <si>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</si>
  <si>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</si>
  <si>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</si>
  <si>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</si>
  <si>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</si>
  <si>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</si>
  <si>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</si>
  <si>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</si>
  <si>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</si>
  <si>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</si>
  <si>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</si>
  <si>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</si>
  <si>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</si>
  <si>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</si>
  <si>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</si>
  <si>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</si>
  <si>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</si>
  <si>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</si>
  <si>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Ⅱ－１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</si>
  <si>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</si>
  <si>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</si>
  <si>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</si>
  <si>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</si>
  <si>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</si>
  <si>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</si>
  <si>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</si>
  <si>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</si>
  <si>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</si>
  <si>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</si>
  <si>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</si>
  <si>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</si>
  <si>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山武市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</si>
  <si>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</si>
  <si>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</si>
  <si>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</si>
  <si>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</si>
  <si>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</si>
  <si>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</si>
  <si>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</si>
  <si>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</si>
  <si>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</si>
  <si>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</si>
  <si>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</si>
  <si>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</si>
  <si>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</si>
  <si>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</si>
  <si>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</si>
  <si>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</si>
  <si>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</si>
  <si>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</si>
  <si>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</si>
  <si>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</si>
  <si>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</si>
  <si>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</si>
  <si>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</si>
  <si>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</si>
  <si>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</si>
  <si>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</si>
  <si>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</si>
  <si>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</si>
  <si>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</si>
  <si>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</si>
  <si>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</si>
  <si>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</si>
  <si>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</si>
  <si>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</si>
  <si>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</si>
  <si>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</si>
  <si>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</si>
  <si>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</si>
  <si>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</si>
  <si>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</si>
  <si>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</si>
  <si>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</si>
  <si>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</si>
  <si>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</si>
  <si>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</si>
  <si>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</si>
  <si>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</si>
  <si>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</si>
  <si>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</si>
  <si>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18"/>
  </si>
  <si>
    <t>うち日本人(％)</t>
    <phoneticPr fontId="5"/>
  </si>
  <si>
    <t>-1.5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</si>
  <si>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</si>
  <si>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</si>
  <si>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</si>
  <si>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</si>
  <si>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</si>
  <si>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</si>
  <si>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</si>
  <si>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</si>
  <si>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</si>
  <si>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</si>
  <si>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</si>
  <si>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</si>
  <si>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</si>
  <si>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</si>
  <si>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</si>
  <si>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</si>
  <si>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</si>
  <si>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</si>
  <si>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</si>
  <si>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</si>
  <si>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</si>
  <si>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</si>
  <si>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</si>
  <si>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</si>
  <si>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</si>
  <si>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</si>
  <si>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</si>
  <si>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</si>
  <si>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</si>
  <si>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</si>
  <si>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</si>
  <si>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</si>
  <si>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</si>
  <si>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</si>
  <si>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</si>
  <si>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</si>
  <si>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</si>
  <si>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</si>
  <si>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</si>
  <si>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</si>
  <si>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</si>
  <si>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</si>
  <si>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</si>
  <si>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</si>
  <si>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</si>
  <si>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</si>
  <si>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</si>
  <si>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</si>
  <si>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</si>
  <si>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</si>
  <si>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</si>
  <si>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</si>
  <si>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</si>
  <si>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</si>
  <si>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</si>
  <si>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</si>
  <si>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</si>
  <si>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</si>
  <si>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千葉県山武市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</si>
  <si>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</si>
  <si>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</si>
  <si>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</si>
  <si>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</si>
  <si>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</si>
  <si>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</si>
  <si>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</si>
  <si>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</si>
  <si>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</si>
  <si>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</si>
  <si>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</si>
  <si>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</si>
  <si>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</si>
  <si>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</si>
  <si>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</si>
  <si>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</si>
  <si>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</si>
  <si>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</si>
  <si>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</si>
  <si>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</si>
  <si>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</si>
  <si>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</si>
  <si>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</si>
  <si>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</si>
  <si>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</si>
  <si>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</si>
  <si>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</si>
  <si>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</si>
  <si>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</si>
  <si>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</si>
  <si>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</si>
  <si>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</si>
  <si>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</si>
  <si>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</si>
  <si>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</si>
  <si>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</si>
  <si>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</si>
  <si>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</si>
  <si>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</si>
  <si>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</si>
  <si>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</si>
  <si>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</si>
  <si>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</si>
  <si>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</si>
  <si>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</si>
  <si>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</si>
  <si>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</si>
  <si>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</si>
  <si>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</si>
  <si>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</si>
  <si>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</si>
  <si>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</si>
  <si>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</si>
  <si>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</si>
  <si>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</si>
  <si>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</si>
  <si>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</si>
  <si>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</si>
  <si>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</si>
  <si>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</si>
  <si>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</si>
  <si>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</si>
  <si>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</si>
  <si>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</si>
  <si>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</si>
  <si>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</si>
  <si>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</si>
  <si>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</si>
  <si>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</si>
  <si>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</si>
  <si>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</si>
  <si>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</si>
  <si>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</si>
  <si>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</si>
  <si>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</si>
  <si>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</si>
  <si>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</si>
  <si>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</si>
  <si>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</si>
  <si>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</si>
  <si>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</si>
  <si>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</si>
  <si>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</si>
  <si>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</si>
  <si>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</si>
  <si>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</si>
  <si>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</si>
  <si>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</si>
  <si>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</si>
  <si>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</si>
  <si>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</si>
  <si>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</si>
  <si>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</si>
  <si>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</si>
  <si>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</si>
  <si>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</si>
  <si>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</si>
  <si>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</si>
  <si>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</si>
  <si>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</si>
  <si>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</si>
  <si>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</si>
  <si>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</si>
  <si>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</si>
  <si>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</si>
  <si>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</si>
  <si>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</si>
  <si>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</si>
  <si>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</si>
  <si>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</si>
  <si>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</si>
  <si>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</si>
  <si>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</si>
  <si>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</si>
  <si>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</si>
  <si>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</si>
  <si>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</si>
  <si>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</si>
  <si>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</si>
  <si>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</si>
  <si>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</si>
  <si>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病院</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</si>
  <si>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</si>
  <si>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</si>
  <si>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</si>
  <si>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</si>
  <si>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</si>
  <si>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</si>
  <si>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</si>
  <si>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</si>
  <si>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</si>
  <si>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</si>
  <si>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</si>
  <si>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</si>
  <si>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</si>
  <si>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</si>
  <si>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</si>
  <si>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</si>
  <si>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</si>
  <si>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</si>
  <si>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</si>
  <si>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</si>
  <si>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</si>
  <si>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</si>
  <si>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</si>
  <si>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</si>
  <si>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</si>
  <si>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千葉県山武市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</si>
  <si>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</si>
  <si>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</si>
  <si>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</si>
  <si>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</si>
  <si>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</si>
  <si>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</si>
  <si>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</si>
  <si>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</si>
  <si>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</si>
  <si>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</si>
  <si>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</si>
  <si>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</si>
  <si>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</si>
  <si>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</si>
  <si>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</si>
  <si>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</si>
  <si>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</si>
  <si>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</si>
  <si>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</si>
  <si>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</si>
  <si>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山武市地方独立行政法人さんむ医療センター公債管理特別会計</t>
    <phoneticPr fontId="5"/>
  </si>
  <si>
    <t>山武市組合立国保成東病院事業清算事務特別会計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</si>
  <si>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</si>
  <si>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</si>
  <si>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</si>
  <si>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</si>
  <si>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</si>
  <si>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</si>
  <si>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</si>
  <si>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</si>
  <si>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</si>
  <si>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</si>
  <si>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</si>
  <si>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</si>
  <si>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</si>
  <si>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山武市国民健康保険特別会計（事業勘定）</t>
    <phoneticPr fontId="5"/>
  </si>
  <si>
    <t>山武市国民健康保険特別会計（施設勘定）</t>
    <phoneticPr fontId="5"/>
  </si>
  <si>
    <t>山武市介護保険特別会計</t>
    <phoneticPr fontId="5"/>
  </si>
  <si>
    <t>山武市後期高齢者医療特別会計</t>
    <phoneticPr fontId="5"/>
  </si>
  <si>
    <t>山武市水道事業会計</t>
    <phoneticPr fontId="5"/>
  </si>
  <si>
    <t>山武市農業集落排水事業特別会計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</si>
  <si>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</si>
  <si>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</si>
  <si>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</si>
  <si>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</si>
  <si>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</si>
  <si>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</si>
  <si>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</si>
  <si>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</si>
  <si>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</si>
  <si>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</si>
  <si>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</si>
  <si>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</si>
  <si>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</si>
  <si>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</si>
  <si>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</si>
  <si>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</si>
  <si>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</si>
  <si>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</si>
  <si>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</si>
  <si>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</si>
  <si>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</si>
  <si>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</si>
  <si>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</si>
  <si>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</si>
  <si>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</si>
  <si>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</si>
  <si>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</si>
  <si>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</si>
  <si>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</si>
  <si>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</si>
  <si>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</si>
  <si>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</si>
  <si>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</si>
  <si>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</si>
  <si>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</si>
  <si>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</si>
  <si>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</si>
  <si>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</si>
  <si>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</si>
  <si>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</si>
  <si>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</si>
  <si>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</si>
  <si>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</si>
  <si>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</si>
  <si>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</si>
  <si>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</si>
  <si>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</si>
  <si>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</si>
  <si>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</si>
  <si>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</si>
  <si>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</si>
  <si>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</si>
  <si>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山武市農業集落排水事業特別会計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</si>
  <si>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</si>
  <si>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</si>
  <si>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山武市水道事業会計</t>
    <phoneticPr fontId="5"/>
  </si>
  <si>
    <t>(Ｆ)</t>
    <phoneticPr fontId="5"/>
  </si>
  <si>
    <t>山武市後期高齢者医療特別会計</t>
    <phoneticPr fontId="5"/>
  </si>
  <si>
    <t>将来負担比率（(Ｅ)－(Ｆ)）／（(Ｃ)－(Ｄ)）×１００</t>
    <rPh sb="0" eb="2">
      <t>ショウライ</t>
    </rPh>
    <rPh sb="2" eb="4">
      <t>フタン</t>
    </rPh>
    <rPh sb="4" eb="6">
      <t>ヒリツ</t>
    </rPh>
    <phoneticPr fontId="5"/>
  </si>
  <si>
    <t>山武市介護保険特別会計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</si>
  <si>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</si>
  <si>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</si>
  <si>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</si>
  <si>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</si>
  <si>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</si>
  <si>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</si>
  <si>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</si>
  <si>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</si>
  <si>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</si>
  <si>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</si>
  <si>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</si>
  <si>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</si>
  <si>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</si>
  <si>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</si>
  <si>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</si>
  <si>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</si>
  <si>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</si>
  <si>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</si>
  <si>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</si>
  <si>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</si>
  <si>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</si>
  <si>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</si>
  <si>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</si>
  <si>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</si>
  <si>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</si>
  <si>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</si>
  <si>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</si>
  <si>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</si>
  <si>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</si>
  <si>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</si>
  <si>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</si>
  <si>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</si>
  <si>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</si>
  <si>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</si>
  <si>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</si>
  <si>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</si>
  <si>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</si>
  <si>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</si>
  <si>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</si>
  <si>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</si>
  <si>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</si>
  <si>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</si>
  <si>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</si>
  <si>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</si>
  <si>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</si>
  <si>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</si>
  <si>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</si>
  <si>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</si>
  <si>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</si>
  <si>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</si>
  <si>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</si>
  <si>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</si>
  <si>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</si>
  <si>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</si>
  <si>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</si>
  <si>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</si>
  <si>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</si>
  <si>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</si>
  <si>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</si>
  <si>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</si>
  <si>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</si>
  <si>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</si>
  <si>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</si>
  <si>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</si>
  <si>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</si>
  <si>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</si>
  <si>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</si>
  <si>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</si>
  <si>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</si>
  <si>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</si>
  <si>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</si>
  <si>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</si>
  <si>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</si>
  <si>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</si>
  <si>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</si>
  <si>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</si>
  <si>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</si>
  <si>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</si>
  <si>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</si>
  <si>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</si>
  <si>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</si>
  <si>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</si>
  <si>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</si>
  <si>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2.65</t>
  </si>
  <si>
    <t>▲ 1.08</t>
  </si>
  <si>
    <t>▲ 0.56</t>
  </si>
  <si>
    <t>▲ 1.84</t>
  </si>
  <si>
    <t>▲ 2.74</t>
  </si>
  <si>
    <t>山武市水道事業会計</t>
  </si>
  <si>
    <t>一般会計</t>
  </si>
  <si>
    <t>山武市国民健康保険特別会計（事業勘定）</t>
  </si>
  <si>
    <t>山武市介護保険特別会計</t>
  </si>
  <si>
    <t>山武市組合立国保成東病院事業清算事務特別会計</t>
  </si>
  <si>
    <t>山武市国民健康保険特別会計（施設勘定）</t>
  </si>
  <si>
    <t>山武市農業集落排水事業特別会計</t>
  </si>
  <si>
    <t>山武市後期高齢者医療特別会計</t>
  </si>
  <si>
    <t>その他会計（赤字）</t>
  </si>
  <si>
    <t>その他会計（黒字）</t>
  </si>
  <si>
    <t>さんむ医療センター</t>
  </si>
  <si>
    <t/>
  </si>
  <si>
    <t>法適用企業</t>
  </si>
  <si>
    <t>法非適用企業</t>
  </si>
  <si>
    <t>千葉県市町村総合事務組合（一般会計）</t>
  </si>
  <si>
    <t>千葉県市町村総合事務組合（千葉県自治会館管理運営特別会計）</t>
  </si>
  <si>
    <t>千葉県市町村総合事務組合（千葉県自治研修センター特別会計）</t>
  </si>
  <si>
    <t>千葉県市町村総合事務組合（千葉県市町村交通災害共済特別会計）</t>
  </si>
  <si>
    <t>千葉県後期高齢者医療広域連合（一般会計）</t>
  </si>
  <si>
    <t>千葉県後期高齢者医療広域連合（後期高齢者医療特別会計）</t>
  </si>
  <si>
    <t>山武郡市広域行政組合（一般会計）</t>
  </si>
  <si>
    <t>東金市外三市町清掃組合</t>
  </si>
  <si>
    <t>九十九里地域水道企業団（水道用水供給事業会計）</t>
  </si>
  <si>
    <t>山武郡市広域水道企業団</t>
  </si>
  <si>
    <t>山武郡市環境衛生組合（一般会計）</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</si>
  <si>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</si>
  <si>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</si>
  <si>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</si>
  <si>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</si>
  <si>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</si>
  <si>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</si>
  <si>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</si>
  <si>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</si>
  <si>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</si>
  <si>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</si>
  <si>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</si>
  <si>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実質公債費比率は類似団体と比較して高いものの、将来負担比率は低くなっている。
将来負担比率については、充当可能財源である充当可能基金の残高が合併の効果により増加していること等に伴い、充当可能財源等が将来負担額を上回っているため、低くなっている。
また、実質公債費比率については、将来の公債費負担の抑制のため、臨時財政対策債の償還期間を短縮したことに伴い、類似団体より高くなっているが、元利償還金が年々減少していること並びに新規借入において合併特例事業債等の普通交付税算入率が有利なものを選択していることによる算入公債費等の増加に伴い低下している.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</si>
</sst>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47569</c:v>
                </c:pt>
                <c:pt idx="1">
                  <c:v>50880</c:v>
                </c:pt>
                <c:pt idx="2">
                  <c:v>63956</c:v>
                </c:pt>
                <c:pt idx="3">
                  <c:v>66255</c:v>
                </c:pt>
                <c:pt idx="4">
                  <c:v>92247</c:v>
                </c:pt>
              </c:numCache>
            </c:numRef>
          </c:val>
          <c:smooth val="0"/>
          <c:extLst>
            <c:ext xmlns:c16="http://schemas.microsoft.com/office/drawing/2014/chart" uri="{C3380CC4-5D6E-409C-BE32-E72D297353CC}">
              <c16:uniqueId val="{00000000-D091-4AEC-8FBE-DFA61501A2E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32007</c:v>
                </c:pt>
                <c:pt idx="1">
                  <c:v>67565</c:v>
                </c:pt>
                <c:pt idx="2">
                  <c:v>39152</c:v>
                </c:pt>
                <c:pt idx="3">
                  <c:v>60488</c:v>
                </c:pt>
                <c:pt idx="4">
                  <c:v>51900</c:v>
                </c:pt>
              </c:numCache>
            </c:numRef>
          </c:val>
          <c:smooth val="0"/>
          <c:extLst>
            <c:ext xmlns:c16="http://schemas.microsoft.com/office/drawing/2014/chart" uri="{C3380CC4-5D6E-409C-BE32-E72D297353CC}">
              <c16:uniqueId val="{00000001-D091-4AEC-8FBE-DFA61501A2EE}"/>
            </c:ext>
          </c:extLst>
        </c:ser>
        <c:dLbls>
          <c:showLegendKey val="0"/>
          <c:showVal val="0"/>
          <c:showCatName val="0"/>
          <c:showSerName val="0"/>
          <c:showPercent val="0"/>
          <c:showBubbleSize val="0"/>
        </c:dLbls>
        <c:marker val="1"/>
        <c:smooth val="0"/>
        <c:axId val="349132288"/>
        <c:axId val="349134208"/>
      </c:lineChart>
      <c:catAx>
        <c:axId val="3491322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9134208"/>
        <c:crosses val="autoZero"/>
        <c:auto val="1"/>
        <c:lblAlgn val="ctr"/>
        <c:lblOffset val="100"/>
        <c:tickLblSkip val="1"/>
        <c:tickMarkSkip val="1"/>
        <c:noMultiLvlLbl val="0"/>
      </c:catAx>
      <c:valAx>
        <c:axId val="349134208"/>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91322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6.48</c:v>
                </c:pt>
                <c:pt idx="1">
                  <c:v>7.28</c:v>
                </c:pt>
                <c:pt idx="2">
                  <c:v>6.21</c:v>
                </c:pt>
                <c:pt idx="3">
                  <c:v>4.96</c:v>
                </c:pt>
                <c:pt idx="4">
                  <c:v>5.23</c:v>
                </c:pt>
              </c:numCache>
            </c:numRef>
          </c:val>
          <c:extLst>
            <c:ext xmlns:c16="http://schemas.microsoft.com/office/drawing/2014/chart" uri="{C3380CC4-5D6E-409C-BE32-E72D297353CC}">
              <c16:uniqueId val="{00000000-EC82-4D2D-86A3-0164B0538D3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42.95</c:v>
                </c:pt>
                <c:pt idx="1">
                  <c:v>44.78</c:v>
                </c:pt>
                <c:pt idx="2">
                  <c:v>48.64</c:v>
                </c:pt>
                <c:pt idx="3">
                  <c:v>51.48</c:v>
                </c:pt>
                <c:pt idx="4">
                  <c:v>50.31</c:v>
                </c:pt>
              </c:numCache>
            </c:numRef>
          </c:val>
          <c:extLst>
            <c:ext xmlns:c16="http://schemas.microsoft.com/office/drawing/2014/chart" uri="{C3380CC4-5D6E-409C-BE32-E72D297353CC}">
              <c16:uniqueId val="{00000001-EC82-4D2D-86A3-0164B0538D3A}"/>
            </c:ext>
          </c:extLst>
        </c:ser>
        <c:dLbls>
          <c:showLegendKey val="0"/>
          <c:showVal val="0"/>
          <c:showCatName val="0"/>
          <c:showSerName val="0"/>
          <c:showPercent val="0"/>
          <c:showBubbleSize val="0"/>
        </c:dLbls>
        <c:gapWidth val="250"/>
        <c:overlap val="100"/>
        <c:axId val="97715712"/>
        <c:axId val="977264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-2.65</c:v>
                </c:pt>
                <c:pt idx="1">
                  <c:v>-1.08</c:v>
                </c:pt>
                <c:pt idx="2">
                  <c:v>-0.56000000000000005</c:v>
                </c:pt>
                <c:pt idx="3">
                  <c:v>-1.84</c:v>
                </c:pt>
                <c:pt idx="4">
                  <c:v>-2.74</c:v>
                </c:pt>
              </c:numCache>
            </c:numRef>
          </c:val>
          <c:smooth val="0"/>
          <c:extLst>
            <c:ext xmlns:c16="http://schemas.microsoft.com/office/drawing/2014/chart" uri="{C3380CC4-5D6E-409C-BE32-E72D297353CC}">
              <c16:uniqueId val="{00000002-EC82-4D2D-86A3-0164B0538D3A}"/>
            </c:ext>
          </c:extLst>
        </c:ser>
        <c:dLbls>
          <c:showLegendKey val="0"/>
          <c:showVal val="0"/>
          <c:showCatName val="0"/>
          <c:showSerName val="0"/>
          <c:showPercent val="0"/>
          <c:showBubbleSize val="0"/>
        </c:dLbls>
        <c:marker val="1"/>
        <c:smooth val="0"/>
        <c:axId val="97715712"/>
        <c:axId val="97726464"/>
      </c:lineChart>
      <c:catAx>
        <c:axId val="97715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7726464"/>
        <c:crosses val="autoZero"/>
        <c:auto val="1"/>
        <c:lblAlgn val="ctr"/>
        <c:lblOffset val="100"/>
        <c:tickLblSkip val="1"/>
        <c:tickMarkSkip val="1"/>
        <c:noMultiLvlLbl val="0"/>
      </c:catAx>
      <c:valAx>
        <c:axId val="977264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5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687-43D8-A053-D9C93F459D2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687-43D8-A053-D9C93F459D28}"/>
            </c:ext>
          </c:extLst>
        </c:ser>
        <c:ser>
          <c:idx val="2"/>
          <c:order val="2"/>
          <c:tx>
            <c:strRef>
              <c:f>データシート!$A$29</c:f>
              <c:strCache>
                <c:ptCount val="1"/>
                <c:pt idx="0">
                  <c:v>山武市後期高齢者医療特別会計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2-B687-43D8-A053-D9C93F459D28}"/>
            </c:ext>
          </c:extLst>
        </c:ser>
        <c:ser>
          <c:idx val="3"/>
          <c:order val="3"/>
          <c:tx>
            <c:strRef>
              <c:f>データシート!$A$30</c:f>
              <c:strCache>
                <c:ptCount val="1"/>
                <c:pt idx="0">
                  <c:v>山武市農業集落排水事業特別会計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0.05</c:v>
                </c:pt>
                <c:pt idx="2">
                  <c:v>#N/A</c:v>
                </c:pt>
                <c:pt idx="3">
                  <c:v>0.05</c:v>
                </c:pt>
                <c:pt idx="4">
                  <c:v>#N/A</c:v>
                </c:pt>
                <c:pt idx="5">
                  <c:v>0.04</c:v>
                </c:pt>
                <c:pt idx="6">
                  <c:v>#N/A</c:v>
                </c:pt>
                <c:pt idx="7">
                  <c:v>0.03</c:v>
                </c:pt>
                <c:pt idx="8">
                  <c:v>#N/A</c:v>
                </c:pt>
                <c:pt idx="9">
                  <c:v>0.03</c:v>
                </c:pt>
              </c:numCache>
            </c:numRef>
          </c:val>
          <c:extLst>
            <c:ext xmlns:c16="http://schemas.microsoft.com/office/drawing/2014/chart" uri="{C3380CC4-5D6E-409C-BE32-E72D297353CC}">
              <c16:uniqueId val="{00000003-B687-43D8-A053-D9C93F459D28}"/>
            </c:ext>
          </c:extLst>
        </c:ser>
        <c:ser>
          <c:idx val="4"/>
          <c:order val="4"/>
          <c:tx>
            <c:strRef>
              <c:f>データシート!$A$31</c:f>
              <c:strCache>
                <c:ptCount val="1"/>
                <c:pt idx="0">
                  <c:v>山武市国民健康保険特別会計（施設勘定）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0.11</c:v>
                </c:pt>
                <c:pt idx="2">
                  <c:v>#N/A</c:v>
                </c:pt>
                <c:pt idx="3">
                  <c:v>0.18</c:v>
                </c:pt>
                <c:pt idx="4">
                  <c:v>#N/A</c:v>
                </c:pt>
                <c:pt idx="5">
                  <c:v>0.14000000000000001</c:v>
                </c:pt>
                <c:pt idx="6">
                  <c:v>#N/A</c:v>
                </c:pt>
                <c:pt idx="7">
                  <c:v>0.11</c:v>
                </c:pt>
                <c:pt idx="8">
                  <c:v>#N/A</c:v>
                </c:pt>
                <c:pt idx="9">
                  <c:v>0.08</c:v>
                </c:pt>
              </c:numCache>
            </c:numRef>
          </c:val>
          <c:extLst>
            <c:ext xmlns:c16="http://schemas.microsoft.com/office/drawing/2014/chart" uri="{C3380CC4-5D6E-409C-BE32-E72D297353CC}">
              <c16:uniqueId val="{00000004-B687-43D8-A053-D9C93F459D28}"/>
            </c:ext>
          </c:extLst>
        </c:ser>
        <c:ser>
          <c:idx val="5"/>
          <c:order val="5"/>
          <c:tx>
            <c:strRef>
              <c:f>データシート!$A$32</c:f>
              <c:strCache>
                <c:ptCount val="1"/>
                <c:pt idx="0">
                  <c:v>山武市組合立国保成東病院事業清算事務特別会計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1.01</c:v>
                </c:pt>
                <c:pt idx="2">
                  <c:v>#N/A</c:v>
                </c:pt>
                <c:pt idx="3">
                  <c:v>0.73</c:v>
                </c:pt>
                <c:pt idx="4">
                  <c:v>#N/A</c:v>
                </c:pt>
                <c:pt idx="5">
                  <c:v>0.67</c:v>
                </c:pt>
                <c:pt idx="6">
                  <c:v>#N/A</c:v>
                </c:pt>
                <c:pt idx="7">
                  <c:v>0.6</c:v>
                </c:pt>
                <c:pt idx="8">
                  <c:v>#N/A</c:v>
                </c:pt>
                <c:pt idx="9">
                  <c:v>0.53</c:v>
                </c:pt>
              </c:numCache>
            </c:numRef>
          </c:val>
          <c:extLst>
            <c:ext xmlns:c16="http://schemas.microsoft.com/office/drawing/2014/chart" uri="{C3380CC4-5D6E-409C-BE32-E72D297353CC}">
              <c16:uniqueId val="{00000005-B687-43D8-A053-D9C93F459D28}"/>
            </c:ext>
          </c:extLst>
        </c:ser>
        <c:ser>
          <c:idx val="6"/>
          <c:order val="6"/>
          <c:tx>
            <c:strRef>
              <c:f>データシート!$A$33</c:f>
              <c:strCache>
                <c:ptCount val="1"/>
                <c:pt idx="0">
                  <c:v>山武市介護保険特別会計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0.45</c:v>
                </c:pt>
                <c:pt idx="2">
                  <c:v>#N/A</c:v>
                </c:pt>
                <c:pt idx="3">
                  <c:v>0.36</c:v>
                </c:pt>
                <c:pt idx="4">
                  <c:v>#N/A</c:v>
                </c:pt>
                <c:pt idx="5">
                  <c:v>0.82</c:v>
                </c:pt>
                <c:pt idx="6">
                  <c:v>#N/A</c:v>
                </c:pt>
                <c:pt idx="7">
                  <c:v>0.94</c:v>
                </c:pt>
                <c:pt idx="8">
                  <c:v>#N/A</c:v>
                </c:pt>
                <c:pt idx="9">
                  <c:v>1.48</c:v>
                </c:pt>
              </c:numCache>
            </c:numRef>
          </c:val>
          <c:extLst>
            <c:ext xmlns:c16="http://schemas.microsoft.com/office/drawing/2014/chart" uri="{C3380CC4-5D6E-409C-BE32-E72D297353CC}">
              <c16:uniqueId val="{00000006-B687-43D8-A053-D9C93F459D28}"/>
            </c:ext>
          </c:extLst>
        </c:ser>
        <c:ser>
          <c:idx val="7"/>
          <c:order val="7"/>
          <c:tx>
            <c:strRef>
              <c:f>データシート!$A$34</c:f>
              <c:strCache>
                <c:ptCount val="1"/>
                <c:pt idx="0">
                  <c:v>山武市国民健康保険特別会計（事業勘定）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3.77</c:v>
                </c:pt>
                <c:pt idx="2">
                  <c:v>#N/A</c:v>
                </c:pt>
                <c:pt idx="3">
                  <c:v>4.42</c:v>
                </c:pt>
                <c:pt idx="4">
                  <c:v>#N/A</c:v>
                </c:pt>
                <c:pt idx="5">
                  <c:v>3.6</c:v>
                </c:pt>
                <c:pt idx="6">
                  <c:v>#N/A</c:v>
                </c:pt>
                <c:pt idx="7">
                  <c:v>4.22</c:v>
                </c:pt>
                <c:pt idx="8">
                  <c:v>#N/A</c:v>
                </c:pt>
                <c:pt idx="9">
                  <c:v>2.93</c:v>
                </c:pt>
              </c:numCache>
            </c:numRef>
          </c:val>
          <c:extLst>
            <c:ext xmlns:c16="http://schemas.microsoft.com/office/drawing/2014/chart" uri="{C3380CC4-5D6E-409C-BE32-E72D297353CC}">
              <c16:uniqueId val="{00000007-B687-43D8-A053-D9C93F459D2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6.48</c:v>
                </c:pt>
                <c:pt idx="2">
                  <c:v>#N/A</c:v>
                </c:pt>
                <c:pt idx="3">
                  <c:v>7.27</c:v>
                </c:pt>
                <c:pt idx="4">
                  <c:v>#N/A</c:v>
                </c:pt>
                <c:pt idx="5">
                  <c:v>6.21</c:v>
                </c:pt>
                <c:pt idx="6">
                  <c:v>#N/A</c:v>
                </c:pt>
                <c:pt idx="7">
                  <c:v>4.95</c:v>
                </c:pt>
                <c:pt idx="8">
                  <c:v>#N/A</c:v>
                </c:pt>
                <c:pt idx="9">
                  <c:v>5.23</c:v>
                </c:pt>
              </c:numCache>
            </c:numRef>
          </c:val>
          <c:extLst>
            <c:ext xmlns:c16="http://schemas.microsoft.com/office/drawing/2014/chart" uri="{C3380CC4-5D6E-409C-BE32-E72D297353CC}">
              <c16:uniqueId val="{00000008-B687-43D8-A053-D9C93F459D28}"/>
            </c:ext>
          </c:extLst>
        </c:ser>
        <c:ser>
          <c:idx val="9"/>
          <c:order val="9"/>
          <c:tx>
            <c:strRef>
              <c:f>データシート!$A$36</c:f>
              <c:strCache>
                <c:ptCount val="1"/>
                <c:pt idx="0">
                  <c:v>山武市水道事業会計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10.52</c:v>
                </c:pt>
                <c:pt idx="2">
                  <c:v>#N/A</c:v>
                </c:pt>
                <c:pt idx="3">
                  <c:v>10.77</c:v>
                </c:pt>
                <c:pt idx="4">
                  <c:v>#N/A</c:v>
                </c:pt>
                <c:pt idx="5">
                  <c:v>10.71</c:v>
                </c:pt>
                <c:pt idx="6">
                  <c:v>#N/A</c:v>
                </c:pt>
                <c:pt idx="7">
                  <c:v>10.68</c:v>
                </c:pt>
                <c:pt idx="8">
                  <c:v>#N/A</c:v>
                </c:pt>
                <c:pt idx="9">
                  <c:v>9.75</c:v>
                </c:pt>
              </c:numCache>
            </c:numRef>
          </c:val>
          <c:extLst>
            <c:ext xmlns:c16="http://schemas.microsoft.com/office/drawing/2014/chart" uri="{C3380CC4-5D6E-409C-BE32-E72D297353CC}">
              <c16:uniqueId val="{00000009-B687-43D8-A053-D9C93F459D28}"/>
            </c:ext>
          </c:extLst>
        </c:ser>
        <c:dLbls>
          <c:showLegendKey val="0"/>
          <c:showVal val="0"/>
          <c:showCatName val="0"/>
          <c:showSerName val="0"/>
          <c:showPercent val="0"/>
          <c:showBubbleSize val="0"/>
        </c:dLbls>
        <c:gapWidth val="150"/>
        <c:overlap val="100"/>
        <c:axId val="149653760"/>
        <c:axId val="151679744"/>
      </c:barChart>
      <c:catAx>
        <c:axId val="149653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1679744"/>
        <c:crosses val="autoZero"/>
        <c:auto val="1"/>
        <c:lblAlgn val="ctr"/>
        <c:lblOffset val="100"/>
        <c:tickLblSkip val="1"/>
        <c:tickMarkSkip val="1"/>
        <c:noMultiLvlLbl val="0"/>
      </c:catAx>
      <c:valAx>
        <c:axId val="1516797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96537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1898</c:v>
                </c:pt>
                <c:pt idx="5">
                  <c:v>1948</c:v>
                </c:pt>
                <c:pt idx="8">
                  <c:v>1930</c:v>
                </c:pt>
                <c:pt idx="11">
                  <c:v>2053</c:v>
                </c:pt>
                <c:pt idx="14">
                  <c:v>2011</c:v>
                </c:pt>
              </c:numCache>
            </c:numRef>
          </c:val>
          <c:extLst>
            <c:ext xmlns:c16="http://schemas.microsoft.com/office/drawing/2014/chart" uri="{C3380CC4-5D6E-409C-BE32-E72D297353CC}">
              <c16:uniqueId val="{00000000-BD0D-482E-9883-54163167D3A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D0D-482E-9883-54163167D3A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17</c:v>
                </c:pt>
                <c:pt idx="3">
                  <c:v>17</c:v>
                </c:pt>
                <c:pt idx="6">
                  <c:v>17</c:v>
                </c:pt>
                <c:pt idx="9">
                  <c:v>3</c:v>
                </c:pt>
                <c:pt idx="12">
                  <c:v>3</c:v>
                </c:pt>
              </c:numCache>
            </c:numRef>
          </c:val>
          <c:extLst>
            <c:ext xmlns:c16="http://schemas.microsoft.com/office/drawing/2014/chart" uri="{C3380CC4-5D6E-409C-BE32-E72D297353CC}">
              <c16:uniqueId val="{00000002-BD0D-482E-9883-54163167D3A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329</c:v>
                </c:pt>
                <c:pt idx="3">
                  <c:v>227</c:v>
                </c:pt>
                <c:pt idx="6">
                  <c:v>73</c:v>
                </c:pt>
                <c:pt idx="9">
                  <c:v>90</c:v>
                </c:pt>
                <c:pt idx="12">
                  <c:v>90</c:v>
                </c:pt>
              </c:numCache>
            </c:numRef>
          </c:val>
          <c:extLst>
            <c:ext xmlns:c16="http://schemas.microsoft.com/office/drawing/2014/chart" uri="{C3380CC4-5D6E-409C-BE32-E72D297353CC}">
              <c16:uniqueId val="{00000003-BD0D-482E-9883-54163167D3A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276</c:v>
                </c:pt>
                <c:pt idx="3">
                  <c:v>279</c:v>
                </c:pt>
                <c:pt idx="6">
                  <c:v>292</c:v>
                </c:pt>
                <c:pt idx="9">
                  <c:v>285</c:v>
                </c:pt>
                <c:pt idx="12">
                  <c:v>264</c:v>
                </c:pt>
              </c:numCache>
            </c:numRef>
          </c:val>
          <c:extLst>
            <c:ext xmlns:c16="http://schemas.microsoft.com/office/drawing/2014/chart" uri="{C3380CC4-5D6E-409C-BE32-E72D297353CC}">
              <c16:uniqueId val="{00000004-BD0D-482E-9883-54163167D3A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D0D-482E-9883-54163167D3A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D0D-482E-9883-54163167D3A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3114</c:v>
                </c:pt>
                <c:pt idx="3">
                  <c:v>3098</c:v>
                </c:pt>
                <c:pt idx="6">
                  <c:v>3018</c:v>
                </c:pt>
                <c:pt idx="9">
                  <c:v>2980</c:v>
                </c:pt>
                <c:pt idx="12">
                  <c:v>2823</c:v>
                </c:pt>
              </c:numCache>
            </c:numRef>
          </c:val>
          <c:extLst>
            <c:ext xmlns:c16="http://schemas.microsoft.com/office/drawing/2014/chart" uri="{C3380CC4-5D6E-409C-BE32-E72D297353CC}">
              <c16:uniqueId val="{00000007-BD0D-482E-9883-54163167D3AD}"/>
            </c:ext>
          </c:extLst>
        </c:ser>
        <c:dLbls>
          <c:showLegendKey val="0"/>
          <c:showVal val="0"/>
          <c:showCatName val="0"/>
          <c:showSerName val="0"/>
          <c:showPercent val="0"/>
          <c:showBubbleSize val="0"/>
        </c:dLbls>
        <c:gapWidth val="100"/>
        <c:overlap val="100"/>
        <c:axId val="154353664"/>
        <c:axId val="1543555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1838</c:v>
                </c:pt>
                <c:pt idx="2">
                  <c:v>#N/A</c:v>
                </c:pt>
                <c:pt idx="3">
                  <c:v>#N/A</c:v>
                </c:pt>
                <c:pt idx="4">
                  <c:v>1673</c:v>
                </c:pt>
                <c:pt idx="5">
                  <c:v>#N/A</c:v>
                </c:pt>
                <c:pt idx="6">
                  <c:v>#N/A</c:v>
                </c:pt>
                <c:pt idx="7">
                  <c:v>1470</c:v>
                </c:pt>
                <c:pt idx="8">
                  <c:v>#N/A</c:v>
                </c:pt>
                <c:pt idx="9">
                  <c:v>#N/A</c:v>
                </c:pt>
                <c:pt idx="10">
                  <c:v>1305</c:v>
                </c:pt>
                <c:pt idx="11">
                  <c:v>#N/A</c:v>
                </c:pt>
                <c:pt idx="12">
                  <c:v>#N/A</c:v>
                </c:pt>
                <c:pt idx="13">
                  <c:v>1169</c:v>
                </c:pt>
                <c:pt idx="14">
                  <c:v>#N/A</c:v>
                </c:pt>
              </c:numCache>
            </c:numRef>
          </c:val>
          <c:smooth val="0"/>
          <c:extLst>
            <c:ext xmlns:c16="http://schemas.microsoft.com/office/drawing/2014/chart" uri="{C3380CC4-5D6E-409C-BE32-E72D297353CC}">
              <c16:uniqueId val="{00000008-BD0D-482E-9883-54163167D3AD}"/>
            </c:ext>
          </c:extLst>
        </c:ser>
        <c:dLbls>
          <c:showLegendKey val="0"/>
          <c:showVal val="0"/>
          <c:showCatName val="0"/>
          <c:showSerName val="0"/>
          <c:showPercent val="0"/>
          <c:showBubbleSize val="0"/>
        </c:dLbls>
        <c:marker val="1"/>
        <c:smooth val="0"/>
        <c:axId val="154353664"/>
        <c:axId val="154355584"/>
      </c:lineChart>
      <c:catAx>
        <c:axId val="154353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4355584"/>
        <c:crosses val="autoZero"/>
        <c:auto val="1"/>
        <c:lblAlgn val="ctr"/>
        <c:lblOffset val="100"/>
        <c:tickLblSkip val="1"/>
        <c:tickMarkSkip val="1"/>
        <c:noMultiLvlLbl val="0"/>
      </c:catAx>
      <c:valAx>
        <c:axId val="1543555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4353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18809</c:v>
                </c:pt>
                <c:pt idx="5">
                  <c:v>18483</c:v>
                </c:pt>
                <c:pt idx="8">
                  <c:v>19419</c:v>
                </c:pt>
                <c:pt idx="11">
                  <c:v>19233</c:v>
                </c:pt>
                <c:pt idx="14">
                  <c:v>18907</c:v>
                </c:pt>
              </c:numCache>
            </c:numRef>
          </c:val>
          <c:extLst>
            <c:ext xmlns:c16="http://schemas.microsoft.com/office/drawing/2014/chart" uri="{C3380CC4-5D6E-409C-BE32-E72D297353CC}">
              <c16:uniqueId val="{00000000-6AA9-41E2-878D-5FD5EF6B957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817</c:v>
                </c:pt>
                <c:pt idx="5">
                  <c:v>728</c:v>
                </c:pt>
                <c:pt idx="8">
                  <c:v>643</c:v>
                </c:pt>
                <c:pt idx="11">
                  <c:v>554</c:v>
                </c:pt>
                <c:pt idx="14">
                  <c:v>465</c:v>
                </c:pt>
              </c:numCache>
            </c:numRef>
          </c:val>
          <c:extLst>
            <c:ext xmlns:c16="http://schemas.microsoft.com/office/drawing/2014/chart" uri="{C3380CC4-5D6E-409C-BE32-E72D297353CC}">
              <c16:uniqueId val="{00000001-6AA9-41E2-878D-5FD5EF6B957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11760</c:v>
                </c:pt>
                <c:pt idx="5">
                  <c:v>12337</c:v>
                </c:pt>
                <c:pt idx="8">
                  <c:v>13468</c:v>
                </c:pt>
                <c:pt idx="11">
                  <c:v>13733</c:v>
                </c:pt>
                <c:pt idx="14">
                  <c:v>14884</c:v>
                </c:pt>
              </c:numCache>
            </c:numRef>
          </c:val>
          <c:extLst>
            <c:ext xmlns:c16="http://schemas.microsoft.com/office/drawing/2014/chart" uri="{C3380CC4-5D6E-409C-BE32-E72D297353CC}">
              <c16:uniqueId val="{00000002-6AA9-41E2-878D-5FD5EF6B957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AA9-41E2-878D-5FD5EF6B957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AA9-41E2-878D-5FD5EF6B957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AA9-41E2-878D-5FD5EF6B957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5150</c:v>
                </c:pt>
                <c:pt idx="3">
                  <c:v>5069</c:v>
                </c:pt>
                <c:pt idx="6">
                  <c:v>4740</c:v>
                </c:pt>
                <c:pt idx="9">
                  <c:v>4553</c:v>
                </c:pt>
                <c:pt idx="12">
                  <c:v>3965</c:v>
                </c:pt>
              </c:numCache>
            </c:numRef>
          </c:val>
          <c:extLst>
            <c:ext xmlns:c16="http://schemas.microsoft.com/office/drawing/2014/chart" uri="{C3380CC4-5D6E-409C-BE32-E72D297353CC}">
              <c16:uniqueId val="{00000006-6AA9-41E2-878D-5FD5EF6B957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720</c:v>
                </c:pt>
                <c:pt idx="3">
                  <c:v>563</c:v>
                </c:pt>
                <c:pt idx="6">
                  <c:v>509</c:v>
                </c:pt>
                <c:pt idx="9">
                  <c:v>477</c:v>
                </c:pt>
                <c:pt idx="12">
                  <c:v>679</c:v>
                </c:pt>
              </c:numCache>
            </c:numRef>
          </c:val>
          <c:extLst>
            <c:ext xmlns:c16="http://schemas.microsoft.com/office/drawing/2014/chart" uri="{C3380CC4-5D6E-409C-BE32-E72D297353CC}">
              <c16:uniqueId val="{00000007-6AA9-41E2-878D-5FD5EF6B957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6829</c:v>
                </c:pt>
                <c:pt idx="3">
                  <c:v>6574</c:v>
                </c:pt>
                <c:pt idx="6">
                  <c:v>6294</c:v>
                </c:pt>
                <c:pt idx="9">
                  <c:v>6000</c:v>
                </c:pt>
                <c:pt idx="12">
                  <c:v>8313</c:v>
                </c:pt>
              </c:numCache>
            </c:numRef>
          </c:val>
          <c:extLst>
            <c:ext xmlns:c16="http://schemas.microsoft.com/office/drawing/2014/chart" uri="{C3380CC4-5D6E-409C-BE32-E72D297353CC}">
              <c16:uniqueId val="{00000008-6AA9-41E2-878D-5FD5EF6B957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30</c:v>
                </c:pt>
                <c:pt idx="3">
                  <c:v>24</c:v>
                </c:pt>
                <c:pt idx="6">
                  <c:v>8</c:v>
                </c:pt>
                <c:pt idx="9">
                  <c:v>962</c:v>
                </c:pt>
                <c:pt idx="12">
                  <c:v>3</c:v>
                </c:pt>
              </c:numCache>
            </c:numRef>
          </c:val>
          <c:extLst>
            <c:ext xmlns:c16="http://schemas.microsoft.com/office/drawing/2014/chart" uri="{C3380CC4-5D6E-409C-BE32-E72D297353CC}">
              <c16:uniqueId val="{00000009-6AA9-41E2-878D-5FD5EF6B957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21831</c:v>
                </c:pt>
                <c:pt idx="3">
                  <c:v>22341</c:v>
                </c:pt>
                <c:pt idx="6">
                  <c:v>21218</c:v>
                </c:pt>
                <c:pt idx="9">
                  <c:v>20805</c:v>
                </c:pt>
                <c:pt idx="12">
                  <c:v>21118</c:v>
                </c:pt>
              </c:numCache>
            </c:numRef>
          </c:val>
          <c:extLst>
            <c:ext xmlns:c16="http://schemas.microsoft.com/office/drawing/2014/chart" uri="{C3380CC4-5D6E-409C-BE32-E72D297353CC}">
              <c16:uniqueId val="{0000000A-6AA9-41E2-878D-5FD5EF6B957A}"/>
            </c:ext>
          </c:extLst>
        </c:ser>
        <c:dLbls>
          <c:showLegendKey val="0"/>
          <c:showVal val="0"/>
          <c:showCatName val="0"/>
          <c:showSerName val="0"/>
          <c:showPercent val="0"/>
          <c:showBubbleSize val="0"/>
        </c:dLbls>
        <c:gapWidth val="100"/>
        <c:overlap val="100"/>
        <c:axId val="154682880"/>
        <c:axId val="1546848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3174</c:v>
                </c:pt>
                <c:pt idx="2">
                  <c:v>#N/A</c:v>
                </c:pt>
                <c:pt idx="3">
                  <c:v>#N/A</c:v>
                </c:pt>
                <c:pt idx="4">
                  <c:v>3023</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AA9-41E2-878D-5FD5EF6B957A}"/>
            </c:ext>
          </c:extLst>
        </c:ser>
        <c:dLbls>
          <c:showLegendKey val="0"/>
          <c:showVal val="0"/>
          <c:showCatName val="0"/>
          <c:showSerName val="0"/>
          <c:showPercent val="0"/>
          <c:showBubbleSize val="0"/>
        </c:dLbls>
        <c:marker val="1"/>
        <c:smooth val="0"/>
        <c:axId val="154682880"/>
        <c:axId val="154684800"/>
      </c:lineChart>
      <c:catAx>
        <c:axId val="154682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4684800"/>
        <c:crosses val="autoZero"/>
        <c:auto val="1"/>
        <c:lblAlgn val="ctr"/>
        <c:lblOffset val="100"/>
        <c:tickLblSkip val="1"/>
        <c:tickMarkSkip val="1"/>
        <c:noMultiLvlLbl val="0"/>
      </c:catAx>
      <c:valAx>
        <c:axId val="1546848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4682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{238BE49A-5AAE-428F-A03C-AFDF7A45A567}</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5FDA-42E2-8865-DDAA01107CE7}"/>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{799823FB-8601-43B1-A066-3EBA4AE70752}</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5FDA-42E2-8865-DDAA01107CE7}"/>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{224286D4-C555-43BC-BEB1-57CE13EFC5E7}</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5FDA-42E2-8865-DDAA01107CE7}"/>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{59A431D9-FD05-4124-8AB5-744358CD8EE8}</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5FDA-42E2-8865-DDAA01107CE7}"/>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{1F390D05-4D08-4636-BEA2-4771AE4D4D73}</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5FDA-42E2-8865-DDAA01107CE7}"/>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5FDA-42E2-8865-DDAA01107CE7}"/>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{53CA2A39-77F3-4733-88AB-BF32548C0876}</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5FDA-42E2-8865-DDAA01107CE7}"/>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{BFCD5E07-80A7-42B3-B341-E8623A0916A5}</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5FDA-42E2-8865-DDAA01107CE7}"/>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{907DF201-77E7-4357-A03C-8EAA71E88086}</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5FDA-42E2-8865-DDAA01107CE7}"/>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{A1F9F684-EA3B-4E57-8A5F-C66CCC7A908C}</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5FDA-42E2-8865-DDAA01107CE7}"/>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{2C2B65C4-D7E6-41C1-8BE3-60107CC0A9D6}</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5FDA-42E2-8865-DDAA01107CE7}"/>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5FDA-42E2-8865-DDAA01107CE7}"/>
            </c:ext>
          </c:extLst>
        </c:ser>
        <c:dLbls>
          <c:showLegendKey val="0"/>
          <c:showVal val="0"/>
          <c:showCatName val="0"/>
          <c:showSerName val="0"/>
          <c:showPercent val="0"/>
          <c:showBubbleSize val="0"/>
        </c:dLbls>
        <c:axId val="91000192"/>
        <c:axId val="91002368"/>
      </c:scatterChart>
      <c:valAx>
        <c:axId val="9100019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1002368"/>
        <c:crosses val="autoZero"/>
        <c:crossBetween val="midCat"/>
      </c:valAx>
      <c:valAx>
        <c:axId val="9100236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10001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{B54C3815-DC22-452E-9455-02180B84A1AE}</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9212-4896-A75D-C80FE3D208F4}"/>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{6B37255F-439E-4990-82ED-62E516CB2DBB}</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9212-4896-A75D-C80FE3D208F4}"/>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{EBD8AEE1-F30F-41AB-90D9-CFB6B7AE5900}</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9212-4896-A75D-C80FE3D208F4}"/>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{10A0D472-59D6-4C23-9303-7502A58714B7}</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9212-4896-A75D-C80FE3D208F4}"/>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{E5CEF920-80C2-4132-B3DA-FB98A9799540}</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9212-4896-A75D-C80FE3D208F4}"/>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14.3</c:v>
                </c:pt>
                <c:pt idx="1">
                  <c:v>13.8</c:v>
                </c:pt>
                <c:pt idx="2">
                  <c:v>13</c:v>
                </c:pt>
                <c:pt idx="3">
                  <c:v>11.7</c:v>
                </c:pt>
                <c:pt idx="4">
                  <c:v>10.3</c:v>
                </c:pt>
              </c:numCache>
            </c:numRef>
          </c:xVal>
          <c:yVal>
            <c:numRef>
              <c:f>公会計指標分析・財政指標組合せ分析表!$K$73:$O$73</c:f>
              <c:numCache>
                <c:formatCode>#,##0.0;"▲ "#,##0.0</c:formatCode>
                <c:ptCount val="5"/>
                <c:pt idx="0">
                  <c:v>24.6</c:v>
                </c:pt>
                <c:pt idx="1">
                  <c:v>23.8</c:v>
                </c:pt>
              </c:numCache>
            </c:numRef>
          </c:yVal>
          <c:smooth val="0"/>
          <c:extLst>
            <c:ext xmlns:c16="http://schemas.microsoft.com/office/drawing/2014/chart" uri="{C3380CC4-5D6E-409C-BE32-E72D297353CC}">
              <c16:uniqueId val="{00000005-9212-4896-A75D-C80FE3D208F4}"/>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{8F18BF00-3086-42F1-8C8E-F6F4F9BD9200}</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9212-4896-A75D-C80FE3D208F4}"/>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{C2BE162A-D312-4FD3-B896-8ED2EFBA9481}</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9212-4896-A75D-C80FE3D208F4}"/>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{50E096F3-2F22-499D-AEFE-F78DA44340A5}</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9212-4896-A75D-C80FE3D208F4}"/>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{EE8501D4-5112-4A82-9F3A-4A3691DD57A8}</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9212-4896-A75D-C80FE3D208F4}"/>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{3F44FFB3-EEFF-46E3-A420-565A0B2F1E8E}</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9212-4896-A75D-C80FE3D208F4}"/>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11.1</c:v>
                </c:pt>
                <c:pt idx="1">
                  <c:v>10.3</c:v>
                </c:pt>
                <c:pt idx="2">
                  <c:v>9.6</c:v>
                </c:pt>
                <c:pt idx="3">
                  <c:v>8.8000000000000007</c:v>
                </c:pt>
                <c:pt idx="4">
                  <c:v>9</c:v>
                </c:pt>
              </c:numCache>
            </c:numRef>
          </c:xVal>
          <c:yVal>
            <c:numRef>
              <c:f>公会計指標分析・財政指標組合せ分析表!$K$77:$O$77</c:f>
              <c:numCache>
                <c:formatCode>#,##0.0;"▲ "#,##0.0</c:formatCode>
                <c:ptCount val="5"/>
                <c:pt idx="0">
                  <c:v>69.2</c:v>
                </c:pt>
                <c:pt idx="1">
                  <c:v>58.2</c:v>
                </c:pt>
                <c:pt idx="2">
                  <c:v>50.3</c:v>
                </c:pt>
                <c:pt idx="3">
                  <c:v>45.9</c:v>
                </c:pt>
                <c:pt idx="4">
                  <c:v>39</c:v>
                </c:pt>
              </c:numCache>
            </c:numRef>
          </c:yVal>
          <c:smooth val="0"/>
          <c:extLst>
            <c:ext xmlns:c16="http://schemas.microsoft.com/office/drawing/2014/chart" uri="{C3380CC4-5D6E-409C-BE32-E72D297353CC}">
              <c16:uniqueId val="{0000000B-9212-4896-A75D-C80FE3D208F4}"/>
            </c:ext>
          </c:extLst>
        </c:ser>
        <c:dLbls>
          <c:showLegendKey val="0"/>
          <c:showVal val="0"/>
          <c:showCatName val="0"/>
          <c:showSerName val="0"/>
          <c:showPercent val="0"/>
          <c:showBubbleSize val="0"/>
        </c:dLbls>
        <c:axId val="91048192"/>
        <c:axId val="91115904"/>
      </c:scatterChart>
      <c:valAx>
        <c:axId val="91048192"/>
        <c:scaling>
          <c:orientation val="minMax"/>
          <c:max val="14.799999999999999"/>
          <c:min val="8.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1115904"/>
        <c:crosses val="autoZero"/>
        <c:crossBetween val="midCat"/>
      </c:valAx>
      <c:valAx>
        <c:axId val="91115904"/>
        <c:scaling>
          <c:orientation val="minMax"/>
          <c:max val="77"/>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104819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千葉県山武市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元利償還金は年々減少傾向にある。</a:t>
          </a:r>
        </a:p>
        <a:p>
          <a:r>
            <a:rPr kumimoji="1" lang="ja-JP" altLang="en-US" sz="1400">
              <a:latin typeface="ＭＳ ゴシック" pitchFamily="49" charset="-128"/>
              <a:ea typeface="ＭＳ ゴシック" pitchFamily="49" charset="-128"/>
            </a:rPr>
            <a:t>　新規借入は、合併特例事業債等の普通交付税算入率が有利なものを選択している影響が表れている。</a:t>
          </a:r>
        </a:p>
        <a:p>
          <a:r>
            <a:rPr kumimoji="1" lang="ja-JP" altLang="en-US" sz="1400">
              <a:latin typeface="ＭＳ ゴシック" pitchFamily="49" charset="-128"/>
              <a:ea typeface="ＭＳ ゴシック" pitchFamily="49" charset="-128"/>
            </a:rPr>
            <a:t>　今後も有利な借入を選択すると共に、新規借入の抑制に努める。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千葉県山武市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平成２５年度以降、将来負担比率はマイナスとなっている。</a:t>
          </a:r>
        </a:p>
        <a:p>
          <a:r>
            <a:rPr kumimoji="1" lang="ja-JP" altLang="en-US" sz="1400">
              <a:latin typeface="ＭＳ ゴシック" pitchFamily="49" charset="-128"/>
              <a:ea typeface="ＭＳ ゴシック" pitchFamily="49" charset="-128"/>
            </a:rPr>
            <a:t>　要因としては、地方債や公営企業債等繰入見込額等の将来負担額の減少と共に、充当可能基金等の充当可能財源が増加していることが挙げられる。</a:t>
          </a:r>
        </a:p>
        <a:p>
          <a:r>
            <a:rPr kumimoji="1" lang="ja-JP" altLang="en-US" sz="1400">
              <a:latin typeface="ＭＳ ゴシック" pitchFamily="49" charset="-128"/>
              <a:ea typeface="ＭＳ ゴシック" pitchFamily="49" charset="-128"/>
            </a:rPr>
            <a:t>　引き続き、市債の発行や基金の取崩しを最小限に抑制し、財政健全化に努める。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0</xdr:colOff>
      <xdr:row>72</xdr:row>
      <xdr:rowOff>0</xdr:rowOff>
    </xdr:from>
    <xdr:to>
      <xdr:col>13</xdr:col>
      <xdr:colOff>0</xdr:colOff>
      <xdr:row>74</xdr:row>
      <xdr:rowOff>0</xdr:rowOff>
    </xdr:to>
    <xdr:sp macro="" textlink="">
      <xdr:nvSpPr>
        <xdr:cNvPr id="4" name="正方形/長方形 3"/>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5" name="正方形/長方形 4"/>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6" name="正方形/長方形 5"/>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7" name="正方形/長方形 6"/>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8" name="正方形/長方形 7"/>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9" name="正方形/長方形 8"/>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0" name="正方形/長方形 9"/>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千葉県山武市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1" name="正方形/長方形 10"/>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2" name="正方形/長方形 11"/>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3" name="正方形/長方形 12"/>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4" name="正方形/長方形 13"/>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5" name="正方形/長方形 14"/>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6" name="正方形/長方形 15"/>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54,139
53,406
146.77
23,933,742
22,706,892
766,565
14,649,626
20,366,436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7" name="正方形/長方形 16"/>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8" name="正方形/長方形 17"/>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9" name="正方形/長方形 18"/>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10.3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0" name="正方形/長方形 19"/>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1" name="正方形/長方形 20"/>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2" name="正方形/長方形 21"/>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3" name="角丸四角形 22"/>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4" name="正方形/長方形 23"/>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5" name="正方形/長方形 24"/>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6" name="直線コネクタ 25"/>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円/楕円 26"/>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8" name="フローチャート : 判断 27"/>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9" name="テキスト ボックス 28"/>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0" name="テキスト ボックス 29"/>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1" name="テキスト ボックス 30"/>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2" name="テキスト ボックス 31"/>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3" name="正方形/長方形 3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4" name="正方形/長方形 3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5" name="正方形/長方形 34"/>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6" name="正方形/長方形 3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7" name="正方形/長方形 3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8" name="正方形/長方形 3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9" name="正方形/長方形 3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0" name="正方形/長方形 3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1" name="正方形/長方形 4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2" name="正方形/長方形 4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3" name="正方形/長方形 42"/>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4" name="正方形/長方形 4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5" name="テキスト ボックス 44"/>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6" name="正方形/長方形 45"/>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7" name="正方形/長方形 4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8" name="正方形/長方形 47"/>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9" name="正方形/長方形 48"/>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50" name="正方形/長方形 4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1" name="正方形/長方形 5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2" name="正方形/長方形 5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3" name="正方形/長方形 5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4" name="正方形/長方形 5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5" name="正方形/長方形 54"/>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6" name="正方形/長方形 5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7" name="テキスト ボックス 56"/>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8" name="正方形/長方形 57"/>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9" name="正方形/長方形 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0" name="正方形/長方形 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1" name="正方形/長方形 60"/>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2" name="正方形/長方形 61"/>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3" name="テキスト ボックス 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4" name="テキスト ボックス 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千葉県山武市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54,139
53,406
146.77
23,933,742
22,706,892
766,565
14,649,626
20,366,436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千葉県山武市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54,139
53,406
146.77
23,933,742
22,706,892
766,565
14,649,626
20,366,436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千葉県山武市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54,139
53,406
146.77
23,933,742
22,706,892
766,565
14,649,626
20,366,436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10.3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市内に中心となる産業がないため財政基盤が弱く、また生産年齢人口の減少に伴う市税の減少傾向により、類似団体平均を下回っている。</a:t>
          </a:r>
        </a:p>
        <a:p>
          <a:r>
            <a:rPr kumimoji="1" lang="ja-JP" altLang="en-US" sz="1300">
              <a:latin typeface="ＭＳ Ｐゴシック"/>
            </a:rPr>
            <a:t>　引き続き、行政改革行動計画に基づく歳出の見直しや自主財源の確保等に努める。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28575</xdr:rowOff>
    </xdr:from>
    <xdr:to>
      <xdr:col>7</xdr:col>
      <xdr:colOff>152400</xdr:colOff>
      <xdr:row>44</xdr:row>
      <xdr:rowOff>144992</xdr:rowOff>
    </xdr:to>
    <xdr:cxnSp macro="">
      <xdr:nvCxnSpPr>
        <xdr:cNvPr id="63" name="直線コネクタ 62"/>
        <xdr:cNvCxnSpPr/>
      </xdr:nvCxnSpPr>
      <xdr:spPr>
        <a:xfrm flipV="1">
          <a:off x="4953000" y="620077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117069</xdr:rowOff>
    </xdr:from>
    <xdr:ext cx="762000" cy="259045"/>
    <xdr:sp macro="" textlink="">
      <xdr:nvSpPr>
        <xdr:cNvPr id="64" name="財政力最小値テキスト"/>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44</xdr:row>
      <xdr:rowOff>144992</xdr:rowOff>
    </xdr:from>
    <xdr:to>
      <xdr:col>7</xdr:col>
      <xdr:colOff>241300</xdr:colOff>
      <xdr:row>44</xdr:row>
      <xdr:rowOff>144992</xdr:rowOff>
    </xdr:to>
    <xdr:cxnSp macro="">
      <xdr:nvCxnSpPr>
        <xdr:cNvPr id="65" name="直線コネクタ 64"/>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0.99</a:t>
          </a:r>
          <a:endParaRPr kumimoji="1" lang="ja-JP" altLang="en-US" sz="1000" b="1">
            <a:latin typeface="ＭＳ Ｐゴシック"/>
          </a:endParaRPr>
        </a:p>
      </xdr:txBody>
    </xdr:sp>
    <xdr:clientData/>
  </xdr:oneCellAnchor>
  <xdr:twoCellAnchor>
    <xdr:from>
      <xdr:col>7</xdr:col>
      <xdr:colOff>63500</xdr:colOff>
      <xdr:row>36</xdr:row>
      <xdr:rowOff>28575</xdr:rowOff>
    </xdr:from>
    <xdr:to>
      <xdr:col>7</xdr:col>
      <xdr:colOff>241300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116417</xdr:rowOff>
    </xdr:from>
    <xdr:to>
      <xdr:col>7</xdr:col>
      <xdr:colOff>152400</xdr:colOff>
      <xdr:row>41</xdr:row>
      <xdr:rowOff>116417</xdr:rowOff>
    </xdr:to>
    <xdr:cxnSp macro="">
      <xdr:nvCxnSpPr>
        <xdr:cNvPr id="68" name="直線コネクタ 67"/>
        <xdr:cNvCxnSpPr/>
      </xdr:nvCxnSpPr>
      <xdr:spPr>
        <a:xfrm>
          <a:off x="4114800" y="71458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62035</xdr:rowOff>
    </xdr:from>
    <xdr:ext cx="762000" cy="259045"/>
    <xdr:sp macro="" textlink="">
      <xdr:nvSpPr>
        <xdr:cNvPr id="69" name="財政力平均値テキスト"/>
        <xdr:cNvSpPr txBox="1"/>
      </xdr:nvSpPr>
      <xdr:spPr>
        <a:xfrm>
          <a:off x="5041900" y="6920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45508</xdr:rowOff>
    </xdr:from>
    <xdr:to>
      <xdr:col>7</xdr:col>
      <xdr:colOff>203200</xdr:colOff>
      <xdr:row>41</xdr:row>
      <xdr:rowOff>147108</xdr:rowOff>
    </xdr:to>
    <xdr:sp macro="" textlink="">
      <xdr:nvSpPr>
        <xdr:cNvPr id="70" name="フローチャート : 判断 69"/>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96308</xdr:rowOff>
    </xdr:from>
    <xdr:to>
      <xdr:col>6</xdr:col>
      <xdr:colOff>0</xdr:colOff>
      <xdr:row>41</xdr:row>
      <xdr:rowOff>116417</xdr:rowOff>
    </xdr:to>
    <xdr:cxnSp macro="">
      <xdr:nvCxnSpPr>
        <xdr:cNvPr id="71" name="直線コネクタ 70"/>
        <xdr:cNvCxnSpPr/>
      </xdr:nvCxnSpPr>
      <xdr:spPr>
        <a:xfrm>
          <a:off x="3225800" y="71257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15875</xdr:rowOff>
    </xdr:from>
    <xdr:to>
      <xdr:col>6</xdr:col>
      <xdr:colOff>50800</xdr:colOff>
      <xdr:row>40</xdr:row>
      <xdr:rowOff>117475</xdr:rowOff>
    </xdr:to>
    <xdr:sp macro="" textlink="">
      <xdr:nvSpPr>
        <xdr:cNvPr id="72" name="フローチャート : 判断 71"/>
        <xdr:cNvSpPr/>
      </xdr:nvSpPr>
      <xdr:spPr>
        <a:xfrm>
          <a:off x="4064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127652</xdr:rowOff>
    </xdr:from>
    <xdr:ext cx="736600" cy="259045"/>
    <xdr:sp macro="" textlink="">
      <xdr:nvSpPr>
        <xdr:cNvPr id="73" name="テキスト ボックス 72"/>
        <xdr:cNvSpPr txBox="1"/>
      </xdr:nvSpPr>
      <xdr:spPr>
        <a:xfrm>
          <a:off x="3733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96308</xdr:rowOff>
    </xdr:from>
    <xdr:to>
      <xdr:col>4</xdr:col>
      <xdr:colOff>482600</xdr:colOff>
      <xdr:row>41</xdr:row>
      <xdr:rowOff>96308</xdr:rowOff>
    </xdr:to>
    <xdr:cxnSp macro="">
      <xdr:nvCxnSpPr>
        <xdr:cNvPr id="74" name="直線コネクタ 73"/>
        <xdr:cNvCxnSpPr/>
      </xdr:nvCxnSpPr>
      <xdr:spPr>
        <a:xfrm>
          <a:off x="2336800" y="71257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15875</xdr:rowOff>
    </xdr:from>
    <xdr:to>
      <xdr:col>4</xdr:col>
      <xdr:colOff>533400</xdr:colOff>
      <xdr:row>40</xdr:row>
      <xdr:rowOff>117475</xdr:rowOff>
    </xdr:to>
    <xdr:sp macro="" textlink="">
      <xdr:nvSpPr>
        <xdr:cNvPr id="75" name="フローチャート : 判断 74"/>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127652</xdr:rowOff>
    </xdr:from>
    <xdr:ext cx="762000" cy="259045"/>
    <xdr:sp macro="" textlink="">
      <xdr:nvSpPr>
        <xdr:cNvPr id="76" name="テキスト ボックス 75"/>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76200</xdr:rowOff>
    </xdr:from>
    <xdr:to>
      <xdr:col>3</xdr:col>
      <xdr:colOff>279400</xdr:colOff>
      <xdr:row>41</xdr:row>
      <xdr:rowOff>96308</xdr:rowOff>
    </xdr:to>
    <xdr:cxnSp macro="">
      <xdr:nvCxnSpPr>
        <xdr:cNvPr id="77" name="直線コネクタ 76"/>
        <xdr:cNvCxnSpPr/>
      </xdr:nvCxnSpPr>
      <xdr:spPr>
        <a:xfrm>
          <a:off x="1447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15875</xdr:rowOff>
    </xdr:from>
    <xdr:to>
      <xdr:col>3</xdr:col>
      <xdr:colOff>330200</xdr:colOff>
      <xdr:row>40</xdr:row>
      <xdr:rowOff>117475</xdr:rowOff>
    </xdr:to>
    <xdr:sp macro="" textlink="">
      <xdr:nvSpPr>
        <xdr:cNvPr id="78" name="フローチャート : 判断 77"/>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127652</xdr:rowOff>
    </xdr:from>
    <xdr:ext cx="762000" cy="259045"/>
    <xdr:sp macro="" textlink="">
      <xdr:nvSpPr>
        <xdr:cNvPr id="79" name="テキスト ボックス 78"/>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147108</xdr:rowOff>
    </xdr:from>
    <xdr:to>
      <xdr:col>2</xdr:col>
      <xdr:colOff>127000</xdr:colOff>
      <xdr:row>40</xdr:row>
      <xdr:rowOff>77258</xdr:rowOff>
    </xdr:to>
    <xdr:sp macro="" textlink="">
      <xdr:nvSpPr>
        <xdr:cNvPr id="80" name="フローチャート : 判断 79"/>
        <xdr:cNvSpPr/>
      </xdr:nvSpPr>
      <xdr:spPr>
        <a:xfrm>
          <a:off x="1397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87435</xdr:rowOff>
    </xdr:from>
    <xdr:ext cx="762000" cy="259045"/>
    <xdr:sp macro="" textlink="">
      <xdr:nvSpPr>
        <xdr:cNvPr id="81" name="テキスト ボックス 80"/>
        <xdr:cNvSpPr txBox="1"/>
      </xdr:nvSpPr>
      <xdr:spPr>
        <a:xfrm>
          <a:off x="1066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87" name="円/楕円 86"/>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37694</xdr:rowOff>
    </xdr:from>
    <xdr:ext cx="762000" cy="259045"/>
    <xdr:sp macro="" textlink="">
      <xdr:nvSpPr>
        <xdr:cNvPr id="88" name="財政力該当値テキスト"/>
        <xdr:cNvSpPr txBox="1"/>
      </xdr:nvSpPr>
      <xdr:spPr>
        <a:xfrm>
          <a:off x="5041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65617</xdr:rowOff>
    </xdr:from>
    <xdr:to>
      <xdr:col>6</xdr:col>
      <xdr:colOff>50800</xdr:colOff>
      <xdr:row>41</xdr:row>
      <xdr:rowOff>167217</xdr:rowOff>
    </xdr:to>
    <xdr:sp macro="" textlink="">
      <xdr:nvSpPr>
        <xdr:cNvPr id="89" name="円/楕円 88"/>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151994</xdr:rowOff>
    </xdr:from>
    <xdr:ext cx="736600" cy="259045"/>
    <xdr:sp macro="" textlink="">
      <xdr:nvSpPr>
        <xdr:cNvPr id="90" name="テキスト ボックス 89"/>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45508</xdr:rowOff>
    </xdr:from>
    <xdr:to>
      <xdr:col>4</xdr:col>
      <xdr:colOff>533400</xdr:colOff>
      <xdr:row>41</xdr:row>
      <xdr:rowOff>147108</xdr:rowOff>
    </xdr:to>
    <xdr:sp macro="" textlink="">
      <xdr:nvSpPr>
        <xdr:cNvPr id="91" name="円/楕円 90"/>
        <xdr:cNvSpPr/>
      </xdr:nvSpPr>
      <xdr:spPr>
        <a:xfrm>
          <a:off x="3175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131885</xdr:rowOff>
    </xdr:from>
    <xdr:ext cx="762000" cy="259045"/>
    <xdr:sp macro="" textlink="">
      <xdr:nvSpPr>
        <xdr:cNvPr id="92" name="テキスト ボックス 91"/>
        <xdr:cNvSpPr txBox="1"/>
      </xdr:nvSpPr>
      <xdr:spPr>
        <a:xfrm>
          <a:off x="2844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45508</xdr:rowOff>
    </xdr:from>
    <xdr:to>
      <xdr:col>3</xdr:col>
      <xdr:colOff>330200</xdr:colOff>
      <xdr:row>41</xdr:row>
      <xdr:rowOff>147108</xdr:rowOff>
    </xdr:to>
    <xdr:sp macro="" textlink="">
      <xdr:nvSpPr>
        <xdr:cNvPr id="93" name="円/楕円 92"/>
        <xdr:cNvSpPr/>
      </xdr:nvSpPr>
      <xdr:spPr>
        <a:xfrm>
          <a:off x="2286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131885</xdr:rowOff>
    </xdr:from>
    <xdr:ext cx="762000" cy="259045"/>
    <xdr:sp macro="" textlink="">
      <xdr:nvSpPr>
        <xdr:cNvPr id="94" name="テキスト ボックス 93"/>
        <xdr:cNvSpPr txBox="1"/>
      </xdr:nvSpPr>
      <xdr:spPr>
        <a:xfrm>
          <a:off x="1955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25400</xdr:rowOff>
    </xdr:from>
    <xdr:to>
      <xdr:col>2</xdr:col>
      <xdr:colOff>127000</xdr:colOff>
      <xdr:row>41</xdr:row>
      <xdr:rowOff>127000</xdr:rowOff>
    </xdr:to>
    <xdr:sp macro="" textlink="">
      <xdr:nvSpPr>
        <xdr:cNvPr id="95" name="円/楕円 94"/>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111777</xdr:rowOff>
    </xdr:from>
    <xdr:ext cx="762000" cy="259045"/>
    <xdr:sp macro="" textlink="">
      <xdr:nvSpPr>
        <xdr:cNvPr id="96" name="テキスト ボックス 95"/>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類似団体平均をやや上回っている。平成</a:t>
          </a:r>
          <a:r>
            <a:rPr kumimoji="1" lang="en-US" altLang="ja-JP" sz="1300">
              <a:latin typeface="ＭＳ Ｐゴシック"/>
            </a:rPr>
            <a:t>25</a:t>
          </a:r>
          <a:r>
            <a:rPr kumimoji="1" lang="ja-JP" altLang="en-US" sz="1300">
              <a:latin typeface="ＭＳ Ｐゴシック"/>
            </a:rPr>
            <a:t>年度は時限的な職員給与の減額措置があったため率が低下しているが、その他の年度については</a:t>
          </a:r>
          <a:r>
            <a:rPr kumimoji="1" lang="en-US" altLang="ja-JP" sz="1300">
              <a:latin typeface="ＭＳ Ｐゴシック"/>
            </a:rPr>
            <a:t>90%</a:t>
          </a:r>
          <a:r>
            <a:rPr kumimoji="1" lang="ja-JP" altLang="en-US" sz="1300">
              <a:latin typeface="ＭＳ Ｐゴシック"/>
            </a:rPr>
            <a:t>前後で推移している。</a:t>
          </a:r>
          <a:endParaRPr kumimoji="1" lang="en-US" altLang="ja-JP" sz="1300">
            <a:latin typeface="ＭＳ Ｐゴシック"/>
          </a:endParaRPr>
        </a:p>
        <a:p>
          <a:r>
            <a:rPr kumimoji="1" lang="ja-JP" altLang="en-US" sz="1300">
              <a:latin typeface="ＭＳ Ｐゴシック"/>
            </a:rPr>
            <a:t>　引き続き、行政改革行動計画、職員定員適正化計画に基づき、人件費・物件費等の削減等、経常経費の削減に努める。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168366</xdr:rowOff>
    </xdr:from>
    <xdr:to>
      <xdr:col>7</xdr:col>
      <xdr:colOff>152400</xdr:colOff>
      <xdr:row>66</xdr:row>
      <xdr:rowOff>99785</xdr:rowOff>
    </xdr:to>
    <xdr:cxnSp macro="">
      <xdr:nvCxnSpPr>
        <xdr:cNvPr id="128" name="直線コネクタ 127"/>
        <xdr:cNvCxnSpPr/>
      </xdr:nvCxnSpPr>
      <xdr:spPr>
        <a:xfrm flipV="1">
          <a:off x="4953000" y="10112466"/>
          <a:ext cx="0" cy="13030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71862</xdr:rowOff>
    </xdr:from>
    <xdr:ext cx="762000" cy="259045"/>
    <xdr:sp macro="" textlink="">
      <xdr:nvSpPr>
        <xdr:cNvPr id="129" name="財政構造の弾力性最小値テキスト"/>
        <xdr:cNvSpPr txBox="1"/>
      </xdr:nvSpPr>
      <xdr:spPr>
        <a:xfrm>
          <a:off x="5041900" y="1138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96.5</a:t>
          </a:r>
          <a:endParaRPr kumimoji="1" lang="ja-JP" altLang="en-US" sz="1000" b="1">
            <a:latin typeface="ＭＳ Ｐゴシック"/>
          </a:endParaRPr>
        </a:p>
      </xdr:txBody>
    </xdr:sp>
    <xdr:clientData/>
  </xdr:oneCellAnchor>
  <xdr:twoCellAnchor>
    <xdr:from>
      <xdr:col>7</xdr:col>
      <xdr:colOff>63500</xdr:colOff>
      <xdr:row>66</xdr:row>
      <xdr:rowOff>99785</xdr:rowOff>
    </xdr:from>
    <xdr:to>
      <xdr:col>7</xdr:col>
      <xdr:colOff>241300</xdr:colOff>
      <xdr:row>66</xdr:row>
      <xdr:rowOff>99785</xdr:rowOff>
    </xdr:to>
    <xdr:cxnSp macro="">
      <xdr:nvCxnSpPr>
        <xdr:cNvPr id="130" name="直線コネクタ 129"/>
        <xdr:cNvCxnSpPr/>
      </xdr:nvCxnSpPr>
      <xdr:spPr>
        <a:xfrm>
          <a:off x="4864100" y="1141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83293</xdr:rowOff>
    </xdr:from>
    <xdr:ext cx="762000" cy="259045"/>
    <xdr:sp macro="" textlink="">
      <xdr:nvSpPr>
        <xdr:cNvPr id="131" name="財政構造の弾力性最大値テキスト"/>
        <xdr:cNvSpPr txBox="1"/>
      </xdr:nvSpPr>
      <xdr:spPr>
        <a:xfrm>
          <a:off x="5041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77.6</a:t>
          </a:r>
          <a:endParaRPr kumimoji="1" lang="ja-JP" altLang="en-US" sz="1000" b="1">
            <a:latin typeface="ＭＳ Ｐゴシック"/>
          </a:endParaRPr>
        </a:p>
      </xdr:txBody>
    </xdr:sp>
    <xdr:clientData/>
  </xdr:oneCellAnchor>
  <xdr:twoCellAnchor>
    <xdr:from>
      <xdr:col>7</xdr:col>
      <xdr:colOff>63500</xdr:colOff>
      <xdr:row>58</xdr:row>
      <xdr:rowOff>168366</xdr:rowOff>
    </xdr:from>
    <xdr:to>
      <xdr:col>7</xdr:col>
      <xdr:colOff>241300</xdr:colOff>
      <xdr:row>58</xdr:row>
      <xdr:rowOff>168366</xdr:rowOff>
    </xdr:to>
    <xdr:cxnSp macro="">
      <xdr:nvCxnSpPr>
        <xdr:cNvPr id="132" name="直線コネクタ 131"/>
        <xdr:cNvCxnSpPr/>
      </xdr:nvCxnSpPr>
      <xdr:spPr>
        <a:xfrm>
          <a:off x="4864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103959</xdr:rowOff>
    </xdr:from>
    <xdr:to>
      <xdr:col>7</xdr:col>
      <xdr:colOff>152400</xdr:colOff>
      <xdr:row>64</xdr:row>
      <xdr:rowOff>1451</xdr:rowOff>
    </xdr:to>
    <xdr:cxnSp macro="">
      <xdr:nvCxnSpPr>
        <xdr:cNvPr id="133" name="直線コネクタ 132"/>
        <xdr:cNvCxnSpPr/>
      </xdr:nvCxnSpPr>
      <xdr:spPr>
        <a:xfrm flipV="1">
          <a:off x="4114800" y="10905309"/>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42108</xdr:rowOff>
    </xdr:from>
    <xdr:ext cx="762000" cy="259045"/>
    <xdr:sp macro="" textlink="">
      <xdr:nvSpPr>
        <xdr:cNvPr id="134" name="財政構造の弾力性平均値テキスト"/>
        <xdr:cNvSpPr txBox="1"/>
      </xdr:nvSpPr>
      <xdr:spPr>
        <a:xfrm>
          <a:off x="5041900" y="10672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25581</xdr:rowOff>
    </xdr:from>
    <xdr:to>
      <xdr:col>7</xdr:col>
      <xdr:colOff>203200</xdr:colOff>
      <xdr:row>63</xdr:row>
      <xdr:rowOff>127181</xdr:rowOff>
    </xdr:to>
    <xdr:sp macro="" textlink="">
      <xdr:nvSpPr>
        <xdr:cNvPr id="135" name="フローチャート : 判断 134"/>
        <xdr:cNvSpPr/>
      </xdr:nvSpPr>
      <xdr:spPr>
        <a:xfrm>
          <a:off x="49022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14333</xdr:rowOff>
    </xdr:from>
    <xdr:to>
      <xdr:col>6</xdr:col>
      <xdr:colOff>0</xdr:colOff>
      <xdr:row>64</xdr:row>
      <xdr:rowOff>1451</xdr:rowOff>
    </xdr:to>
    <xdr:cxnSp macro="">
      <xdr:nvCxnSpPr>
        <xdr:cNvPr id="136" name="直線コネクタ 135"/>
        <xdr:cNvCxnSpPr/>
      </xdr:nvCxnSpPr>
      <xdr:spPr>
        <a:xfrm>
          <a:off x="3225800" y="10815683"/>
          <a:ext cx="889000" cy="15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5806</xdr:rowOff>
    </xdr:from>
    <xdr:to>
      <xdr:col>6</xdr:col>
      <xdr:colOff>50800</xdr:colOff>
      <xdr:row>64</xdr:row>
      <xdr:rowOff>107406</xdr:rowOff>
    </xdr:to>
    <xdr:sp macro="" textlink="">
      <xdr:nvSpPr>
        <xdr:cNvPr id="137" name="フローチャート : 判断 136"/>
        <xdr:cNvSpPr/>
      </xdr:nvSpPr>
      <xdr:spPr>
        <a:xfrm>
          <a:off x="4064000" y="1097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92183</xdr:rowOff>
    </xdr:from>
    <xdr:ext cx="736600" cy="259045"/>
    <xdr:sp macro="" textlink="">
      <xdr:nvSpPr>
        <xdr:cNvPr id="138" name="テキスト ボックス 137"/>
        <xdr:cNvSpPr txBox="1"/>
      </xdr:nvSpPr>
      <xdr:spPr>
        <a:xfrm>
          <a:off x="3733800" y="11064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14333</xdr:rowOff>
    </xdr:from>
    <xdr:to>
      <xdr:col>4</xdr:col>
      <xdr:colOff>482600</xdr:colOff>
      <xdr:row>63</xdr:row>
      <xdr:rowOff>152219</xdr:rowOff>
    </xdr:to>
    <xdr:cxnSp macro="">
      <xdr:nvCxnSpPr>
        <xdr:cNvPr id="139" name="直線コネクタ 138"/>
        <xdr:cNvCxnSpPr/>
      </xdr:nvCxnSpPr>
      <xdr:spPr>
        <a:xfrm flipV="1">
          <a:off x="2336800" y="10815683"/>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87630</xdr:rowOff>
    </xdr:from>
    <xdr:to>
      <xdr:col>4</xdr:col>
      <xdr:colOff>533400</xdr:colOff>
      <xdr:row>64</xdr:row>
      <xdr:rowOff>17780</xdr:rowOff>
    </xdr:to>
    <xdr:sp macro="" textlink="">
      <xdr:nvSpPr>
        <xdr:cNvPr id="140" name="フローチャート : 判断 139"/>
        <xdr:cNvSpPr/>
      </xdr:nvSpPr>
      <xdr:spPr>
        <a:xfrm>
          <a:off x="3175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2557</xdr:rowOff>
    </xdr:from>
    <xdr:ext cx="762000" cy="259045"/>
    <xdr:sp macro="" textlink="">
      <xdr:nvSpPr>
        <xdr:cNvPr id="141" name="テキスト ボックス 140"/>
        <xdr:cNvSpPr txBox="1"/>
      </xdr:nvSpPr>
      <xdr:spPr>
        <a:xfrm>
          <a:off x="2844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97065</xdr:rowOff>
    </xdr:from>
    <xdr:to>
      <xdr:col>3</xdr:col>
      <xdr:colOff>279400</xdr:colOff>
      <xdr:row>63</xdr:row>
      <xdr:rowOff>152219</xdr:rowOff>
    </xdr:to>
    <xdr:cxnSp macro="">
      <xdr:nvCxnSpPr>
        <xdr:cNvPr id="142" name="直線コネクタ 141"/>
        <xdr:cNvCxnSpPr/>
      </xdr:nvCxnSpPr>
      <xdr:spPr>
        <a:xfrm>
          <a:off x="1447800" y="10898415"/>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128996</xdr:rowOff>
    </xdr:from>
    <xdr:to>
      <xdr:col>3</xdr:col>
      <xdr:colOff>330200</xdr:colOff>
      <xdr:row>64</xdr:row>
      <xdr:rowOff>59146</xdr:rowOff>
    </xdr:to>
    <xdr:sp macro="" textlink="">
      <xdr:nvSpPr>
        <xdr:cNvPr id="143" name="フローチャート : 判断 142"/>
        <xdr:cNvSpPr/>
      </xdr:nvSpPr>
      <xdr:spPr>
        <a:xfrm>
          <a:off x="2286000" y="1093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43923</xdr:rowOff>
    </xdr:from>
    <xdr:ext cx="762000" cy="259045"/>
    <xdr:sp macro="" textlink="">
      <xdr:nvSpPr>
        <xdr:cNvPr id="144" name="テキスト ボックス 143"/>
        <xdr:cNvSpPr txBox="1"/>
      </xdr:nvSpPr>
      <xdr:spPr>
        <a:xfrm>
          <a:off x="1955800" y="1101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87630</xdr:rowOff>
    </xdr:from>
    <xdr:to>
      <xdr:col>2</xdr:col>
      <xdr:colOff>127000</xdr:colOff>
      <xdr:row>64</xdr:row>
      <xdr:rowOff>17780</xdr:rowOff>
    </xdr:to>
    <xdr:sp macro="" textlink="">
      <xdr:nvSpPr>
        <xdr:cNvPr id="145" name="フローチャート : 判断 144"/>
        <xdr:cNvSpPr/>
      </xdr:nvSpPr>
      <xdr:spPr>
        <a:xfrm>
          <a:off x="1397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2557</xdr:rowOff>
    </xdr:from>
    <xdr:ext cx="762000" cy="259045"/>
    <xdr:sp macro="" textlink="">
      <xdr:nvSpPr>
        <xdr:cNvPr id="146" name="テキスト ボックス 145"/>
        <xdr:cNvSpPr txBox="1"/>
      </xdr:nvSpPr>
      <xdr:spPr>
        <a:xfrm>
          <a:off x="1066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53159</xdr:rowOff>
    </xdr:from>
    <xdr:to>
      <xdr:col>7</xdr:col>
      <xdr:colOff>203200</xdr:colOff>
      <xdr:row>63</xdr:row>
      <xdr:rowOff>154759</xdr:rowOff>
    </xdr:to>
    <xdr:sp macro="" textlink="">
      <xdr:nvSpPr>
        <xdr:cNvPr id="152" name="円/楕円 151"/>
        <xdr:cNvSpPr/>
      </xdr:nvSpPr>
      <xdr:spPr>
        <a:xfrm>
          <a:off x="4902200" y="1085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25236</xdr:rowOff>
    </xdr:from>
    <xdr:ext cx="762000" cy="259045"/>
    <xdr:sp macro="" textlink="">
      <xdr:nvSpPr>
        <xdr:cNvPr id="153" name="財政構造の弾力性該当値テキスト"/>
        <xdr:cNvSpPr txBox="1"/>
      </xdr:nvSpPr>
      <xdr:spPr>
        <a:xfrm>
          <a:off x="5041900" y="1082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89.1</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122101</xdr:rowOff>
    </xdr:from>
    <xdr:to>
      <xdr:col>6</xdr:col>
      <xdr:colOff>50800</xdr:colOff>
      <xdr:row>64</xdr:row>
      <xdr:rowOff>52251</xdr:rowOff>
    </xdr:to>
    <xdr:sp macro="" textlink="">
      <xdr:nvSpPr>
        <xdr:cNvPr id="154" name="円/楕円 153"/>
        <xdr:cNvSpPr/>
      </xdr:nvSpPr>
      <xdr:spPr>
        <a:xfrm>
          <a:off x="4064000" y="1092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62428</xdr:rowOff>
    </xdr:from>
    <xdr:ext cx="736600" cy="259045"/>
    <xdr:sp macro="" textlink="">
      <xdr:nvSpPr>
        <xdr:cNvPr id="155" name="テキスト ボックス 154"/>
        <xdr:cNvSpPr txBox="1"/>
      </xdr:nvSpPr>
      <xdr:spPr>
        <a:xfrm>
          <a:off x="3733800" y="10692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134983</xdr:rowOff>
    </xdr:from>
    <xdr:to>
      <xdr:col>4</xdr:col>
      <xdr:colOff>533400</xdr:colOff>
      <xdr:row>63</xdr:row>
      <xdr:rowOff>65133</xdr:rowOff>
    </xdr:to>
    <xdr:sp macro="" textlink="">
      <xdr:nvSpPr>
        <xdr:cNvPr id="156" name="円/楕円 155"/>
        <xdr:cNvSpPr/>
      </xdr:nvSpPr>
      <xdr:spPr>
        <a:xfrm>
          <a:off x="3175000" y="1076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75310</xdr:rowOff>
    </xdr:from>
    <xdr:ext cx="762000" cy="259045"/>
    <xdr:sp macro="" textlink="">
      <xdr:nvSpPr>
        <xdr:cNvPr id="157" name="テキスト ボックス 156"/>
        <xdr:cNvSpPr txBox="1"/>
      </xdr:nvSpPr>
      <xdr:spPr>
        <a:xfrm>
          <a:off x="2844800" y="1053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101419</xdr:rowOff>
    </xdr:from>
    <xdr:to>
      <xdr:col>3</xdr:col>
      <xdr:colOff>330200</xdr:colOff>
      <xdr:row>64</xdr:row>
      <xdr:rowOff>31569</xdr:rowOff>
    </xdr:to>
    <xdr:sp macro="" textlink="">
      <xdr:nvSpPr>
        <xdr:cNvPr id="158" name="円/楕円 157"/>
        <xdr:cNvSpPr/>
      </xdr:nvSpPr>
      <xdr:spPr>
        <a:xfrm>
          <a:off x="2286000" y="1090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41746</xdr:rowOff>
    </xdr:from>
    <xdr:ext cx="762000" cy="259045"/>
    <xdr:sp macro="" textlink="">
      <xdr:nvSpPr>
        <xdr:cNvPr id="159" name="テキスト ボックス 158"/>
        <xdr:cNvSpPr txBox="1"/>
      </xdr:nvSpPr>
      <xdr:spPr>
        <a:xfrm>
          <a:off x="1955800" y="1067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46265</xdr:rowOff>
    </xdr:from>
    <xdr:to>
      <xdr:col>2</xdr:col>
      <xdr:colOff>127000</xdr:colOff>
      <xdr:row>63</xdr:row>
      <xdr:rowOff>147865</xdr:rowOff>
    </xdr:to>
    <xdr:sp macro="" textlink="">
      <xdr:nvSpPr>
        <xdr:cNvPr id="160" name="円/楕円 159"/>
        <xdr:cNvSpPr/>
      </xdr:nvSpPr>
      <xdr:spPr>
        <a:xfrm>
          <a:off x="1397000" y="1084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158042</xdr:rowOff>
    </xdr:from>
    <xdr:ext cx="762000" cy="259045"/>
    <xdr:sp macro="" textlink="">
      <xdr:nvSpPr>
        <xdr:cNvPr id="161" name="テキスト ボックス 160"/>
        <xdr:cNvSpPr txBox="1"/>
      </xdr:nvSpPr>
      <xdr:spPr>
        <a:xfrm>
          <a:off x="1066800" y="1061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[119,357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112,149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人件費は、地域手当の支給開始及び勤勉手当支給率引上げにより、増加している。</a:t>
          </a:r>
        </a:p>
        <a:p>
          <a:r>
            <a:rPr kumimoji="1" lang="ja-JP" altLang="en-US" sz="1300">
              <a:latin typeface="ＭＳ Ｐゴシック"/>
            </a:rPr>
            <a:t>　消防業務を一部事務組合で行っているため、類似団体平均を下回っている。</a:t>
          </a:r>
        </a:p>
        <a:p>
          <a:r>
            <a:rPr kumimoji="1" lang="ja-JP" altLang="en-US" sz="1300">
              <a:latin typeface="ＭＳ Ｐゴシック"/>
            </a:rPr>
            <a:t>　行政改革行動計画、職員定員適正化計画に基づき、人件費・物件費の削減等、経常経費の削減に努める。</a:t>
          </a: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128012</xdr:rowOff>
    </xdr:from>
    <xdr:to>
      <xdr:col>7</xdr:col>
      <xdr:colOff>152400</xdr:colOff>
      <xdr:row>88</xdr:row>
      <xdr:rowOff>131415</xdr:rowOff>
    </xdr:to>
    <xdr:cxnSp macro="">
      <xdr:nvCxnSpPr>
        <xdr:cNvPr id="192" name="直線コネクタ 191"/>
        <xdr:cNvCxnSpPr/>
      </xdr:nvCxnSpPr>
      <xdr:spPr>
        <a:xfrm flipV="1">
          <a:off x="4953000" y="13844012"/>
          <a:ext cx="0" cy="13750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103492</xdr:rowOff>
    </xdr:from>
    <xdr:ext cx="762000" cy="259045"/>
    <xdr:sp macro="" textlink="">
      <xdr:nvSpPr>
        <xdr:cNvPr id="193" name="人件費・物件費等の状況最小値テキスト"/>
        <xdr:cNvSpPr txBox="1"/>
      </xdr:nvSpPr>
      <xdr:spPr>
        <a:xfrm>
          <a:off x="5041900" y="1519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1,284,369</a:t>
          </a:r>
          <a:endParaRPr kumimoji="1" lang="ja-JP" altLang="en-US" sz="1000" b="1">
            <a:latin typeface="ＭＳ Ｐゴシック"/>
          </a:endParaRPr>
        </a:p>
      </xdr:txBody>
    </xdr:sp>
    <xdr:clientData/>
  </xdr:oneCellAnchor>
  <xdr:twoCellAnchor>
    <xdr:from>
      <xdr:col>7</xdr:col>
      <xdr:colOff>63500</xdr:colOff>
      <xdr:row>88</xdr:row>
      <xdr:rowOff>131415</xdr:rowOff>
    </xdr:from>
    <xdr:to>
      <xdr:col>7</xdr:col>
      <xdr:colOff>241300</xdr:colOff>
      <xdr:row>88</xdr:row>
      <xdr:rowOff>131415</xdr:rowOff>
    </xdr:to>
    <xdr:cxnSp macro="">
      <xdr:nvCxnSpPr>
        <xdr:cNvPr id="194" name="直線コネクタ 193"/>
        <xdr:cNvCxnSpPr/>
      </xdr:nvCxnSpPr>
      <xdr:spPr>
        <a:xfrm>
          <a:off x="4864100" y="15219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42939</xdr:rowOff>
    </xdr:from>
    <xdr:ext cx="762000" cy="259045"/>
    <xdr:sp macro="" textlink="">
      <xdr:nvSpPr>
        <xdr:cNvPr id="195" name="人件費・物件費等の状況最大値テキスト"/>
        <xdr:cNvSpPr txBox="1"/>
      </xdr:nvSpPr>
      <xdr:spPr>
        <a:xfrm>
          <a:off x="5041900" y="135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87,723</a:t>
          </a:r>
          <a:endParaRPr kumimoji="1" lang="ja-JP" altLang="en-US" sz="1000" b="1">
            <a:latin typeface="ＭＳ Ｐゴシック"/>
          </a:endParaRPr>
        </a:p>
      </xdr:txBody>
    </xdr:sp>
    <xdr:clientData/>
  </xdr:oneCellAnchor>
  <xdr:twoCellAnchor>
    <xdr:from>
      <xdr:col>7</xdr:col>
      <xdr:colOff>63500</xdr:colOff>
      <xdr:row>80</xdr:row>
      <xdr:rowOff>128012</xdr:rowOff>
    </xdr:from>
    <xdr:to>
      <xdr:col>7</xdr:col>
      <xdr:colOff>241300</xdr:colOff>
      <xdr:row>80</xdr:row>
      <xdr:rowOff>128012</xdr:rowOff>
    </xdr:to>
    <xdr:cxnSp macro="">
      <xdr:nvCxnSpPr>
        <xdr:cNvPr id="196" name="直線コネクタ 195"/>
        <xdr:cNvCxnSpPr/>
      </xdr:nvCxnSpPr>
      <xdr:spPr>
        <a:xfrm>
          <a:off x="4864100" y="1384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161292</xdr:rowOff>
    </xdr:from>
    <xdr:to>
      <xdr:col>7</xdr:col>
      <xdr:colOff>152400</xdr:colOff>
      <xdr:row>80</xdr:row>
      <xdr:rowOff>164361</xdr:rowOff>
    </xdr:to>
    <xdr:cxnSp macro="">
      <xdr:nvCxnSpPr>
        <xdr:cNvPr id="197" name="直線コネクタ 196"/>
        <xdr:cNvCxnSpPr/>
      </xdr:nvCxnSpPr>
      <xdr:spPr>
        <a:xfrm>
          <a:off x="4114800" y="13877292"/>
          <a:ext cx="838200" cy="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149138</xdr:rowOff>
    </xdr:from>
    <xdr:ext cx="762000" cy="259045"/>
    <xdr:sp macro="" textlink="">
      <xdr:nvSpPr>
        <xdr:cNvPr id="198" name="人件費・物件費等の状況平均値テキスト"/>
        <xdr:cNvSpPr txBox="1"/>
      </xdr:nvSpPr>
      <xdr:spPr>
        <a:xfrm>
          <a:off x="5041900" y="138651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145,045</a:t>
          </a:r>
          <a:endParaRPr kumimoji="1" lang="ja-JP" altLang="en-US" sz="1000" b="1">
            <a:solidFill>
              <a:srgbClr val="000080"/>
            </a:solidFill>
            <a:latin typeface="ＭＳ Ｐゴシック"/>
          </a:endParaRPr>
        </a:p>
      </xdr:txBody>
    </xdr:sp>
    <xdr:clientData/>
  </xdr:oneCellAnchor>
  <xdr:twoCellAnchor>
    <xdr:from>
      <xdr:col>7</xdr:col>
      <xdr:colOff>101600</xdr:colOff>
      <xdr:row>80</xdr:row>
      <xdr:rowOff>143078</xdr:rowOff>
    </xdr:from>
    <xdr:to>
      <xdr:col>7</xdr:col>
      <xdr:colOff>203200</xdr:colOff>
      <xdr:row>81</xdr:row>
      <xdr:rowOff>73228</xdr:rowOff>
    </xdr:to>
    <xdr:sp macro="" textlink="">
      <xdr:nvSpPr>
        <xdr:cNvPr id="199" name="フローチャート : 判断 198"/>
        <xdr:cNvSpPr/>
      </xdr:nvSpPr>
      <xdr:spPr>
        <a:xfrm>
          <a:off x="4902200" y="1385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155101</xdr:rowOff>
    </xdr:from>
    <xdr:to>
      <xdr:col>6</xdr:col>
      <xdr:colOff>0</xdr:colOff>
      <xdr:row>80</xdr:row>
      <xdr:rowOff>161292</xdr:rowOff>
    </xdr:to>
    <xdr:cxnSp macro="">
      <xdr:nvCxnSpPr>
        <xdr:cNvPr id="200" name="直線コネクタ 199"/>
        <xdr:cNvCxnSpPr/>
      </xdr:nvCxnSpPr>
      <xdr:spPr>
        <a:xfrm>
          <a:off x="3225800" y="13871101"/>
          <a:ext cx="889000" cy="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115807</xdr:rowOff>
    </xdr:from>
    <xdr:to>
      <xdr:col>6</xdr:col>
      <xdr:colOff>50800</xdr:colOff>
      <xdr:row>81</xdr:row>
      <xdr:rowOff>45957</xdr:rowOff>
    </xdr:to>
    <xdr:sp macro="" textlink="">
      <xdr:nvSpPr>
        <xdr:cNvPr id="201" name="フローチャート : 判断 200"/>
        <xdr:cNvSpPr/>
      </xdr:nvSpPr>
      <xdr:spPr>
        <a:xfrm>
          <a:off x="4064000" y="13831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30734</xdr:rowOff>
    </xdr:from>
    <xdr:ext cx="736600" cy="259045"/>
    <xdr:sp macro="" textlink="">
      <xdr:nvSpPr>
        <xdr:cNvPr id="202" name="テキスト ボックス 201"/>
        <xdr:cNvSpPr txBox="1"/>
      </xdr:nvSpPr>
      <xdr:spPr>
        <a:xfrm>
          <a:off x="3733800" y="13918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155101</xdr:rowOff>
    </xdr:from>
    <xdr:to>
      <xdr:col>4</xdr:col>
      <xdr:colOff>482600</xdr:colOff>
      <xdr:row>80</xdr:row>
      <xdr:rowOff>155716</xdr:rowOff>
    </xdr:to>
    <xdr:cxnSp macro="">
      <xdr:nvCxnSpPr>
        <xdr:cNvPr id="203" name="直線コネクタ 202"/>
        <xdr:cNvCxnSpPr/>
      </xdr:nvCxnSpPr>
      <xdr:spPr>
        <a:xfrm flipV="1">
          <a:off x="2336800" y="13871101"/>
          <a:ext cx="889000" cy="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114675</xdr:rowOff>
    </xdr:from>
    <xdr:to>
      <xdr:col>4</xdr:col>
      <xdr:colOff>533400</xdr:colOff>
      <xdr:row>81</xdr:row>
      <xdr:rowOff>44825</xdr:rowOff>
    </xdr:to>
    <xdr:sp macro="" textlink="">
      <xdr:nvSpPr>
        <xdr:cNvPr id="204" name="フローチャート : 判断 203"/>
        <xdr:cNvSpPr/>
      </xdr:nvSpPr>
      <xdr:spPr>
        <a:xfrm>
          <a:off x="3175000" y="1383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29602</xdr:rowOff>
    </xdr:from>
    <xdr:ext cx="762000" cy="259045"/>
    <xdr:sp macro="" textlink="">
      <xdr:nvSpPr>
        <xdr:cNvPr id="205" name="テキスト ボックス 204"/>
        <xdr:cNvSpPr txBox="1"/>
      </xdr:nvSpPr>
      <xdr:spPr>
        <a:xfrm>
          <a:off x="2844800" y="1391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155716</xdr:rowOff>
    </xdr:from>
    <xdr:to>
      <xdr:col>3</xdr:col>
      <xdr:colOff>279400</xdr:colOff>
      <xdr:row>80</xdr:row>
      <xdr:rowOff>158578</xdr:rowOff>
    </xdr:to>
    <xdr:cxnSp macro="">
      <xdr:nvCxnSpPr>
        <xdr:cNvPr id="206" name="直線コネクタ 205"/>
        <xdr:cNvCxnSpPr/>
      </xdr:nvCxnSpPr>
      <xdr:spPr>
        <a:xfrm flipV="1">
          <a:off x="1447800" y="13871716"/>
          <a:ext cx="889000" cy="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112943</xdr:rowOff>
    </xdr:from>
    <xdr:to>
      <xdr:col>3</xdr:col>
      <xdr:colOff>330200</xdr:colOff>
      <xdr:row>81</xdr:row>
      <xdr:rowOff>43093</xdr:rowOff>
    </xdr:to>
    <xdr:sp macro="" textlink="">
      <xdr:nvSpPr>
        <xdr:cNvPr id="207" name="フローチャート : 判断 206"/>
        <xdr:cNvSpPr/>
      </xdr:nvSpPr>
      <xdr:spPr>
        <a:xfrm>
          <a:off x="2286000" y="1382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27870</xdr:rowOff>
    </xdr:from>
    <xdr:ext cx="762000" cy="259045"/>
    <xdr:sp macro="" textlink="">
      <xdr:nvSpPr>
        <xdr:cNvPr id="208" name="テキスト ボックス 207"/>
        <xdr:cNvSpPr txBox="1"/>
      </xdr:nvSpPr>
      <xdr:spPr>
        <a:xfrm>
          <a:off x="1955800" y="13915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114347</xdr:rowOff>
    </xdr:from>
    <xdr:to>
      <xdr:col>2</xdr:col>
      <xdr:colOff>127000</xdr:colOff>
      <xdr:row>81</xdr:row>
      <xdr:rowOff>44497</xdr:rowOff>
    </xdr:to>
    <xdr:sp macro="" textlink="">
      <xdr:nvSpPr>
        <xdr:cNvPr id="209" name="フローチャート : 判断 208"/>
        <xdr:cNvSpPr/>
      </xdr:nvSpPr>
      <xdr:spPr>
        <a:xfrm>
          <a:off x="1397000" y="1383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29274</xdr:rowOff>
    </xdr:from>
    <xdr:ext cx="762000" cy="259045"/>
    <xdr:sp macro="" textlink="">
      <xdr:nvSpPr>
        <xdr:cNvPr id="210" name="テキスト ボックス 209"/>
        <xdr:cNvSpPr txBox="1"/>
      </xdr:nvSpPr>
      <xdr:spPr>
        <a:xfrm>
          <a:off x="1066800" y="1391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120,040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113561</xdr:rowOff>
    </xdr:from>
    <xdr:to>
      <xdr:col>7</xdr:col>
      <xdr:colOff>203200</xdr:colOff>
      <xdr:row>81</xdr:row>
      <xdr:rowOff>43711</xdr:rowOff>
    </xdr:to>
    <xdr:sp macro="" textlink="">
      <xdr:nvSpPr>
        <xdr:cNvPr id="216" name="円/楕円 215"/>
        <xdr:cNvSpPr/>
      </xdr:nvSpPr>
      <xdr:spPr>
        <a:xfrm>
          <a:off x="4902200" y="1382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34838</xdr:rowOff>
    </xdr:from>
    <xdr:ext cx="762000" cy="259045"/>
    <xdr:sp macro="" textlink="">
      <xdr:nvSpPr>
        <xdr:cNvPr id="217" name="人件費・物件費等の状況該当値テキスト"/>
        <xdr:cNvSpPr txBox="1"/>
      </xdr:nvSpPr>
      <xdr:spPr>
        <a:xfrm>
          <a:off x="5041900" y="1375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119,357</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110492</xdr:rowOff>
    </xdr:from>
    <xdr:to>
      <xdr:col>6</xdr:col>
      <xdr:colOff>50800</xdr:colOff>
      <xdr:row>81</xdr:row>
      <xdr:rowOff>40642</xdr:rowOff>
    </xdr:to>
    <xdr:sp macro="" textlink="">
      <xdr:nvSpPr>
        <xdr:cNvPr id="218" name="円/楕円 217"/>
        <xdr:cNvSpPr/>
      </xdr:nvSpPr>
      <xdr:spPr>
        <a:xfrm>
          <a:off x="4064000" y="1382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50819</xdr:rowOff>
    </xdr:from>
    <xdr:ext cx="736600" cy="259045"/>
    <xdr:sp macro="" textlink="">
      <xdr:nvSpPr>
        <xdr:cNvPr id="219" name="テキスト ボックス 218"/>
        <xdr:cNvSpPr txBox="1"/>
      </xdr:nvSpPr>
      <xdr:spPr>
        <a:xfrm>
          <a:off x="3733800" y="13595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116,687</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104301</xdr:rowOff>
    </xdr:from>
    <xdr:to>
      <xdr:col>4</xdr:col>
      <xdr:colOff>533400</xdr:colOff>
      <xdr:row>81</xdr:row>
      <xdr:rowOff>34451</xdr:rowOff>
    </xdr:to>
    <xdr:sp macro="" textlink="">
      <xdr:nvSpPr>
        <xdr:cNvPr id="220" name="円/楕円 219"/>
        <xdr:cNvSpPr/>
      </xdr:nvSpPr>
      <xdr:spPr>
        <a:xfrm>
          <a:off x="3175000" y="1382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44628</xdr:rowOff>
    </xdr:from>
    <xdr:ext cx="762000" cy="259045"/>
    <xdr:sp macro="" textlink="">
      <xdr:nvSpPr>
        <xdr:cNvPr id="221" name="テキスト ボックス 220"/>
        <xdr:cNvSpPr txBox="1"/>
      </xdr:nvSpPr>
      <xdr:spPr>
        <a:xfrm>
          <a:off x="2844800" y="13589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111,298</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104916</xdr:rowOff>
    </xdr:from>
    <xdr:to>
      <xdr:col>3</xdr:col>
      <xdr:colOff>330200</xdr:colOff>
      <xdr:row>81</xdr:row>
      <xdr:rowOff>35066</xdr:rowOff>
    </xdr:to>
    <xdr:sp macro="" textlink="">
      <xdr:nvSpPr>
        <xdr:cNvPr id="222" name="円/楕円 221"/>
        <xdr:cNvSpPr/>
      </xdr:nvSpPr>
      <xdr:spPr>
        <a:xfrm>
          <a:off x="2286000" y="1382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45243</xdr:rowOff>
    </xdr:from>
    <xdr:ext cx="762000" cy="259045"/>
    <xdr:sp macro="" textlink="">
      <xdr:nvSpPr>
        <xdr:cNvPr id="223" name="テキスト ボックス 222"/>
        <xdr:cNvSpPr txBox="1"/>
      </xdr:nvSpPr>
      <xdr:spPr>
        <a:xfrm>
          <a:off x="1955800" y="13589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111,833</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107778</xdr:rowOff>
    </xdr:from>
    <xdr:to>
      <xdr:col>2</xdr:col>
      <xdr:colOff>127000</xdr:colOff>
      <xdr:row>81</xdr:row>
      <xdr:rowOff>37928</xdr:rowOff>
    </xdr:to>
    <xdr:sp macro="" textlink="">
      <xdr:nvSpPr>
        <xdr:cNvPr id="224" name="円/楕円 223"/>
        <xdr:cNvSpPr/>
      </xdr:nvSpPr>
      <xdr:spPr>
        <a:xfrm>
          <a:off x="1397000" y="1382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48105</xdr:rowOff>
    </xdr:from>
    <xdr:ext cx="762000" cy="259045"/>
    <xdr:sp macro="" textlink="">
      <xdr:nvSpPr>
        <xdr:cNvPr id="225" name="テキスト ボックス 224"/>
        <xdr:cNvSpPr txBox="1"/>
      </xdr:nvSpPr>
      <xdr:spPr>
        <a:xfrm>
          <a:off x="1066800" y="1359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114,324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前年度との比較では、</a:t>
          </a:r>
          <a:r>
            <a:rPr kumimoji="1" lang="en-US" altLang="ja-JP" sz="1300">
              <a:latin typeface="ＭＳ Ｐゴシック"/>
            </a:rPr>
            <a:t>1.0</a:t>
          </a:r>
          <a:r>
            <a:rPr kumimoji="1" lang="ja-JP" altLang="en-US" sz="1300">
              <a:latin typeface="ＭＳ Ｐゴシック"/>
            </a:rPr>
            <a:t>ポイント増加している。増加の要因としては、職員の経験年数による構成の変動による増加が前年度と比較して</a:t>
          </a:r>
          <a:r>
            <a:rPr kumimoji="1" lang="en-US" altLang="ja-JP" sz="1300">
              <a:latin typeface="ＭＳ Ｐゴシック"/>
            </a:rPr>
            <a:t>1.1</a:t>
          </a:r>
          <a:r>
            <a:rPr kumimoji="1" lang="ja-JP" altLang="en-US" sz="1300">
              <a:latin typeface="ＭＳ Ｐゴシック"/>
            </a:rPr>
            <a:t>ポイント増加したことによるものであり、給与の調整等により発生したものではない。</a:t>
          </a:r>
        </a:p>
        <a:p>
          <a:r>
            <a:rPr kumimoji="1" lang="ja-JP" altLang="en-US" sz="1300">
              <a:latin typeface="ＭＳ Ｐゴシック"/>
            </a:rPr>
            <a:t>　今後も国家公務員の給与水準と比較し、適正な水準を保てるよう努める。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57996</xdr:rowOff>
    </xdr:from>
    <xdr:to>
      <xdr:col>24</xdr:col>
      <xdr:colOff>558800</xdr:colOff>
      <xdr:row>86</xdr:row>
      <xdr:rowOff>53339</xdr:rowOff>
    </xdr:to>
    <xdr:cxnSp macro="">
      <xdr:nvCxnSpPr>
        <xdr:cNvPr id="254" name="直線コネクタ 253"/>
        <xdr:cNvCxnSpPr/>
      </xdr:nvCxnSpPr>
      <xdr:spPr>
        <a:xfrm flipV="1">
          <a:off x="17018000" y="13945446"/>
          <a:ext cx="0" cy="8525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25416</xdr:rowOff>
    </xdr:from>
    <xdr:ext cx="762000" cy="259045"/>
    <xdr:sp macro="" textlink="">
      <xdr:nvSpPr>
        <xdr:cNvPr id="255" name="給与水準   （国との比較）最小値テキスト"/>
        <xdr:cNvSpPr txBox="1"/>
      </xdr:nvSpPr>
      <xdr:spPr>
        <a:xfrm>
          <a:off x="17106900" y="1477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a:t>
          </a:r>
          <a:endParaRPr kumimoji="1" lang="ja-JP" altLang="en-US" sz="1000" b="1">
            <a:latin typeface="ＭＳ Ｐゴシック"/>
          </a:endParaRPr>
        </a:p>
      </xdr:txBody>
    </xdr:sp>
    <xdr:clientData/>
  </xdr:oneCellAnchor>
  <xdr:twoCellAnchor>
    <xdr:from>
      <xdr:col>24</xdr:col>
      <xdr:colOff>469900</xdr:colOff>
      <xdr:row>86</xdr:row>
      <xdr:rowOff>53339</xdr:rowOff>
    </xdr:from>
    <xdr:to>
      <xdr:col>24</xdr:col>
      <xdr:colOff>647700</xdr:colOff>
      <xdr:row>86</xdr:row>
      <xdr:rowOff>53339</xdr:rowOff>
    </xdr:to>
    <xdr:cxnSp macro="">
      <xdr:nvCxnSpPr>
        <xdr:cNvPr id="256" name="直線コネクタ 255"/>
        <xdr:cNvCxnSpPr/>
      </xdr:nvCxnSpPr>
      <xdr:spPr>
        <a:xfrm>
          <a:off x="169291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144373</xdr:rowOff>
    </xdr:from>
    <xdr:ext cx="762000" cy="259045"/>
    <xdr:sp macro="" textlink="">
      <xdr:nvSpPr>
        <xdr:cNvPr id="257" name="給与水準   （国との比較）最大値テキスト"/>
        <xdr:cNvSpPr txBox="1"/>
      </xdr:nvSpPr>
      <xdr:spPr>
        <a:xfrm>
          <a:off x="17106900" y="1368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24</xdr:col>
      <xdr:colOff>469900</xdr:colOff>
      <xdr:row>81</xdr:row>
      <xdr:rowOff>57996</xdr:rowOff>
    </xdr:from>
    <xdr:to>
      <xdr:col>24</xdr:col>
      <xdr:colOff>647700</xdr:colOff>
      <xdr:row>81</xdr:row>
      <xdr:rowOff>57996</xdr:rowOff>
    </xdr:to>
    <xdr:cxnSp macro="">
      <xdr:nvCxnSpPr>
        <xdr:cNvPr id="258" name="直線コネクタ 257"/>
        <xdr:cNvCxnSpPr/>
      </xdr:nvCxnSpPr>
      <xdr:spPr>
        <a:xfrm>
          <a:off x="16929100" y="1394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23707</xdr:rowOff>
    </xdr:from>
    <xdr:to>
      <xdr:col>24</xdr:col>
      <xdr:colOff>558800</xdr:colOff>
      <xdr:row>85</xdr:row>
      <xdr:rowOff>104139</xdr:rowOff>
    </xdr:to>
    <xdr:cxnSp macro="">
      <xdr:nvCxnSpPr>
        <xdr:cNvPr id="259" name="直線コネクタ 258"/>
        <xdr:cNvCxnSpPr/>
      </xdr:nvCxnSpPr>
      <xdr:spPr>
        <a:xfrm>
          <a:off x="16179800" y="14596957"/>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32190</xdr:rowOff>
    </xdr:from>
    <xdr:ext cx="762000" cy="259045"/>
    <xdr:sp macro="" textlink="">
      <xdr:nvSpPr>
        <xdr:cNvPr id="260" name="給与水準   （国との比較）平均値テキスト"/>
        <xdr:cNvSpPr txBox="1"/>
      </xdr:nvSpPr>
      <xdr:spPr>
        <a:xfrm>
          <a:off x="17106900" y="1426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15663</xdr:rowOff>
    </xdr:from>
    <xdr:to>
      <xdr:col>24</xdr:col>
      <xdr:colOff>609600</xdr:colOff>
      <xdr:row>84</xdr:row>
      <xdr:rowOff>117263</xdr:rowOff>
    </xdr:to>
    <xdr:sp macro="" textlink="">
      <xdr:nvSpPr>
        <xdr:cNvPr id="261" name="フローチャート : 判断 260"/>
        <xdr:cNvSpPr/>
      </xdr:nvSpPr>
      <xdr:spPr>
        <a:xfrm>
          <a:off x="16967200" y="144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23707</xdr:rowOff>
    </xdr:from>
    <xdr:to>
      <xdr:col>23</xdr:col>
      <xdr:colOff>406400</xdr:colOff>
      <xdr:row>85</xdr:row>
      <xdr:rowOff>63923</xdr:rowOff>
    </xdr:to>
    <xdr:cxnSp macro="">
      <xdr:nvCxnSpPr>
        <xdr:cNvPr id="262" name="直線コネクタ 261"/>
        <xdr:cNvCxnSpPr/>
      </xdr:nvCxnSpPr>
      <xdr:spPr>
        <a:xfrm flipV="1">
          <a:off x="15290800" y="1459695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171027</xdr:rowOff>
    </xdr:from>
    <xdr:to>
      <xdr:col>23</xdr:col>
      <xdr:colOff>457200</xdr:colOff>
      <xdr:row>84</xdr:row>
      <xdr:rowOff>101177</xdr:rowOff>
    </xdr:to>
    <xdr:sp macro="" textlink="">
      <xdr:nvSpPr>
        <xdr:cNvPr id="263" name="フローチャート : 判断 262"/>
        <xdr:cNvSpPr/>
      </xdr:nvSpPr>
      <xdr:spPr>
        <a:xfrm>
          <a:off x="16129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111354</xdr:rowOff>
    </xdr:from>
    <xdr:ext cx="736600" cy="259045"/>
    <xdr:sp macro="" textlink="">
      <xdr:nvSpPr>
        <xdr:cNvPr id="264" name="テキスト ボックス 263"/>
        <xdr:cNvSpPr txBox="1"/>
      </xdr:nvSpPr>
      <xdr:spPr>
        <a:xfrm>
          <a:off x="15798800" y="1417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63923</xdr:rowOff>
    </xdr:from>
    <xdr:to>
      <xdr:col>22</xdr:col>
      <xdr:colOff>203200</xdr:colOff>
      <xdr:row>89</xdr:row>
      <xdr:rowOff>37677</xdr:rowOff>
    </xdr:to>
    <xdr:cxnSp macro="">
      <xdr:nvCxnSpPr>
        <xdr:cNvPr id="265" name="直線コネクタ 264"/>
        <xdr:cNvCxnSpPr/>
      </xdr:nvCxnSpPr>
      <xdr:spPr>
        <a:xfrm flipV="1">
          <a:off x="14401800" y="14637173"/>
          <a:ext cx="889000" cy="65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171027</xdr:rowOff>
    </xdr:from>
    <xdr:to>
      <xdr:col>22</xdr:col>
      <xdr:colOff>254000</xdr:colOff>
      <xdr:row>84</xdr:row>
      <xdr:rowOff>101177</xdr:rowOff>
    </xdr:to>
    <xdr:sp macro="" textlink="">
      <xdr:nvSpPr>
        <xdr:cNvPr id="266" name="フローチャート : 判断 265"/>
        <xdr:cNvSpPr/>
      </xdr:nvSpPr>
      <xdr:spPr>
        <a:xfrm>
          <a:off x="15240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111354</xdr:rowOff>
    </xdr:from>
    <xdr:ext cx="762000" cy="259045"/>
    <xdr:sp macro="" textlink="">
      <xdr:nvSpPr>
        <xdr:cNvPr id="267" name="テキスト ボックス 266"/>
        <xdr:cNvSpPr txBox="1"/>
      </xdr:nvSpPr>
      <xdr:spPr>
        <a:xfrm>
          <a:off x="14909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168911</xdr:rowOff>
    </xdr:from>
    <xdr:to>
      <xdr:col>21</xdr:col>
      <xdr:colOff>0</xdr:colOff>
      <xdr:row>89</xdr:row>
      <xdr:rowOff>37677</xdr:rowOff>
    </xdr:to>
    <xdr:cxnSp macro="">
      <xdr:nvCxnSpPr>
        <xdr:cNvPr id="268" name="直線コネクタ 267"/>
        <xdr:cNvCxnSpPr/>
      </xdr:nvCxnSpPr>
      <xdr:spPr>
        <a:xfrm>
          <a:off x="13512800" y="15256511"/>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120650</xdr:rowOff>
    </xdr:from>
    <xdr:to>
      <xdr:col>21</xdr:col>
      <xdr:colOff>50800</xdr:colOff>
      <xdr:row>88</xdr:row>
      <xdr:rowOff>50800</xdr:rowOff>
    </xdr:to>
    <xdr:sp macro="" textlink="">
      <xdr:nvSpPr>
        <xdr:cNvPr id="269" name="フローチャート : 判断 268"/>
        <xdr:cNvSpPr/>
      </xdr:nvSpPr>
      <xdr:spPr>
        <a:xfrm>
          <a:off x="14351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60977</xdr:rowOff>
    </xdr:from>
    <xdr:ext cx="762000" cy="259045"/>
    <xdr:sp macro="" textlink="">
      <xdr:nvSpPr>
        <xdr:cNvPr id="270" name="テキスト ボックス 269"/>
        <xdr:cNvSpPr txBox="1"/>
      </xdr:nvSpPr>
      <xdr:spPr>
        <a:xfrm>
          <a:off x="14020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120650</xdr:rowOff>
    </xdr:from>
    <xdr:to>
      <xdr:col>19</xdr:col>
      <xdr:colOff>533400</xdr:colOff>
      <xdr:row>88</xdr:row>
      <xdr:rowOff>50800</xdr:rowOff>
    </xdr:to>
    <xdr:sp macro="" textlink="">
      <xdr:nvSpPr>
        <xdr:cNvPr id="271" name="フローチャート : 判断 270"/>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60977</xdr:rowOff>
    </xdr:from>
    <xdr:ext cx="762000" cy="259045"/>
    <xdr:sp macro="" textlink="">
      <xdr:nvSpPr>
        <xdr:cNvPr id="272" name="テキスト ボックス 271"/>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53339</xdr:rowOff>
    </xdr:from>
    <xdr:to>
      <xdr:col>24</xdr:col>
      <xdr:colOff>609600</xdr:colOff>
      <xdr:row>85</xdr:row>
      <xdr:rowOff>154939</xdr:rowOff>
    </xdr:to>
    <xdr:sp macro="" textlink="">
      <xdr:nvSpPr>
        <xdr:cNvPr id="278" name="円/楕円 277"/>
        <xdr:cNvSpPr/>
      </xdr:nvSpPr>
      <xdr:spPr>
        <a:xfrm>
          <a:off x="169672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120666</xdr:rowOff>
    </xdr:from>
    <xdr:ext cx="762000" cy="259045"/>
    <xdr:sp macro="" textlink="">
      <xdr:nvSpPr>
        <xdr:cNvPr id="279" name="給与水準   （国との比較）該当値テキスト"/>
        <xdr:cNvSpPr txBox="1"/>
      </xdr:nvSpPr>
      <xdr:spPr>
        <a:xfrm>
          <a:off x="17106900" y="1452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144357</xdr:rowOff>
    </xdr:from>
    <xdr:to>
      <xdr:col>23</xdr:col>
      <xdr:colOff>457200</xdr:colOff>
      <xdr:row>85</xdr:row>
      <xdr:rowOff>74507</xdr:rowOff>
    </xdr:to>
    <xdr:sp macro="" textlink="">
      <xdr:nvSpPr>
        <xdr:cNvPr id="280" name="円/楕円 279"/>
        <xdr:cNvSpPr/>
      </xdr:nvSpPr>
      <xdr:spPr>
        <a:xfrm>
          <a:off x="16129000" y="145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59284</xdr:rowOff>
    </xdr:from>
    <xdr:ext cx="736600" cy="259045"/>
    <xdr:sp macro="" textlink="">
      <xdr:nvSpPr>
        <xdr:cNvPr id="281" name="テキスト ボックス 280"/>
        <xdr:cNvSpPr txBox="1"/>
      </xdr:nvSpPr>
      <xdr:spPr>
        <a:xfrm>
          <a:off x="15798800" y="14632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13123</xdr:rowOff>
    </xdr:from>
    <xdr:to>
      <xdr:col>22</xdr:col>
      <xdr:colOff>254000</xdr:colOff>
      <xdr:row>85</xdr:row>
      <xdr:rowOff>114723</xdr:rowOff>
    </xdr:to>
    <xdr:sp macro="" textlink="">
      <xdr:nvSpPr>
        <xdr:cNvPr id="282" name="円/楕円 281"/>
        <xdr:cNvSpPr/>
      </xdr:nvSpPr>
      <xdr:spPr>
        <a:xfrm>
          <a:off x="15240000" y="145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99500</xdr:rowOff>
    </xdr:from>
    <xdr:ext cx="762000" cy="259045"/>
    <xdr:sp macro="" textlink="">
      <xdr:nvSpPr>
        <xdr:cNvPr id="283" name="テキスト ボックス 282"/>
        <xdr:cNvSpPr txBox="1"/>
      </xdr:nvSpPr>
      <xdr:spPr>
        <a:xfrm>
          <a:off x="14909800" y="1467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158327</xdr:rowOff>
    </xdr:from>
    <xdr:to>
      <xdr:col>21</xdr:col>
      <xdr:colOff>50800</xdr:colOff>
      <xdr:row>89</xdr:row>
      <xdr:rowOff>88477</xdr:rowOff>
    </xdr:to>
    <xdr:sp macro="" textlink="">
      <xdr:nvSpPr>
        <xdr:cNvPr id="284" name="円/楕円 283"/>
        <xdr:cNvSpPr/>
      </xdr:nvSpPr>
      <xdr:spPr>
        <a:xfrm>
          <a:off x="14351000" y="1524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73254</xdr:rowOff>
    </xdr:from>
    <xdr:ext cx="762000" cy="259045"/>
    <xdr:sp macro="" textlink="">
      <xdr:nvSpPr>
        <xdr:cNvPr id="285" name="テキスト ボックス 284"/>
        <xdr:cNvSpPr txBox="1"/>
      </xdr:nvSpPr>
      <xdr:spPr>
        <a:xfrm>
          <a:off x="14020800" y="1533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108.6</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118111</xdr:rowOff>
    </xdr:from>
    <xdr:to>
      <xdr:col>19</xdr:col>
      <xdr:colOff>533400</xdr:colOff>
      <xdr:row>89</xdr:row>
      <xdr:rowOff>48261</xdr:rowOff>
    </xdr:to>
    <xdr:sp macro="" textlink="">
      <xdr:nvSpPr>
        <xdr:cNvPr id="286" name="円/楕円 285"/>
        <xdr:cNvSpPr/>
      </xdr:nvSpPr>
      <xdr:spPr>
        <a:xfrm>
          <a:off x="13462000" y="152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33038</xdr:rowOff>
    </xdr:from>
    <xdr:ext cx="762000" cy="259045"/>
    <xdr:sp macro="" textlink="">
      <xdr:nvSpPr>
        <xdr:cNvPr id="287" name="テキスト ボックス 286"/>
        <xdr:cNvSpPr txBox="1"/>
      </xdr:nvSpPr>
      <xdr:spPr>
        <a:xfrm>
          <a:off x="13131800" y="15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[7.50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平成２７年度の職員数は、類似団体平均を下回った。事務事業の増加や新たな行政需要が見込まれている状況であるが、事務事業の見直しや計画的な職員採用を行う等、</a:t>
          </a:r>
          <a:r>
            <a:rPr kumimoji="1" lang="en-US" altLang="ja-JP" sz="1300">
              <a:latin typeface="ＭＳ Ｐゴシック"/>
            </a:rPr>
            <a:t>『</a:t>
          </a:r>
          <a:r>
            <a:rPr kumimoji="1" lang="ja-JP" altLang="en-US" sz="1300">
              <a:latin typeface="ＭＳ Ｐゴシック"/>
            </a:rPr>
            <a:t>山武市職員定員適正化計画</a:t>
          </a:r>
          <a:r>
            <a:rPr kumimoji="1" lang="en-US" altLang="ja-JP" sz="1300">
              <a:latin typeface="ＭＳ Ｐゴシック"/>
            </a:rPr>
            <a:t>』</a:t>
          </a:r>
          <a:r>
            <a:rPr kumimoji="1" lang="ja-JP" altLang="en-US" sz="1300">
              <a:latin typeface="ＭＳ Ｐゴシック"/>
            </a:rPr>
            <a:t>に基づき、引き続き定員適正化に取り組む。</a:t>
          </a:r>
        </a:p>
      </xdr:txBody>
    </xdr:sp>
    <xdr:clientData/>
  </xdr:twoCellAnchor>
  <xdr:oneCellAnchor>
    <xdr:from>
      <xdr:col>18</xdr:col>
      <xdr:colOff>444500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21046</xdr:rowOff>
    </xdr:from>
    <xdr:to>
      <xdr:col>24</xdr:col>
      <xdr:colOff>558800</xdr:colOff>
      <xdr:row>66</xdr:row>
      <xdr:rowOff>118170</xdr:rowOff>
    </xdr:to>
    <xdr:cxnSp macro="">
      <xdr:nvCxnSpPr>
        <xdr:cNvPr id="319" name="直線コネクタ 318"/>
        <xdr:cNvCxnSpPr/>
      </xdr:nvCxnSpPr>
      <xdr:spPr>
        <a:xfrm flipV="1">
          <a:off x="17018000" y="10136596"/>
          <a:ext cx="0" cy="12972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90247</xdr:rowOff>
    </xdr:from>
    <xdr:ext cx="762000" cy="259045"/>
    <xdr:sp macro="" textlink="">
      <xdr:nvSpPr>
        <xdr:cNvPr id="320" name="定員管理の状況最小値テキスト"/>
        <xdr:cNvSpPr txBox="1"/>
      </xdr:nvSpPr>
      <xdr:spPr>
        <a:xfrm>
          <a:off x="17106900" y="1140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16.06</a:t>
          </a:r>
          <a:endParaRPr kumimoji="1" lang="ja-JP" altLang="en-US" sz="1000" b="1">
            <a:latin typeface="ＭＳ Ｐゴシック"/>
          </a:endParaRPr>
        </a:p>
      </xdr:txBody>
    </xdr:sp>
    <xdr:clientData/>
  </xdr:oneCellAnchor>
  <xdr:twoCellAnchor>
    <xdr:from>
      <xdr:col>24</xdr:col>
      <xdr:colOff>469900</xdr:colOff>
      <xdr:row>66</xdr:row>
      <xdr:rowOff>118170</xdr:rowOff>
    </xdr:from>
    <xdr:to>
      <xdr:col>24</xdr:col>
      <xdr:colOff>647700</xdr:colOff>
      <xdr:row>66</xdr:row>
      <xdr:rowOff>118170</xdr:rowOff>
    </xdr:to>
    <xdr:cxnSp macro="">
      <xdr:nvCxnSpPr>
        <xdr:cNvPr id="321" name="直線コネクタ 320"/>
        <xdr:cNvCxnSpPr/>
      </xdr:nvCxnSpPr>
      <xdr:spPr>
        <a:xfrm>
          <a:off x="16929100" y="1143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107423</xdr:rowOff>
    </xdr:from>
    <xdr:ext cx="762000" cy="259045"/>
    <xdr:sp macro="" textlink="">
      <xdr:nvSpPr>
        <xdr:cNvPr id="322" name="定員管理の状況最大値テキスト"/>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24</xdr:col>
      <xdr:colOff>469900</xdr:colOff>
      <xdr:row>59</xdr:row>
      <xdr:rowOff>21046</xdr:rowOff>
    </xdr:from>
    <xdr:to>
      <xdr:col>24</xdr:col>
      <xdr:colOff>647700</xdr:colOff>
      <xdr:row>59</xdr:row>
      <xdr:rowOff>21046</xdr:rowOff>
    </xdr:to>
    <xdr:cxnSp macro="">
      <xdr:nvCxnSpPr>
        <xdr:cNvPr id="323" name="直線コネクタ 322"/>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163285</xdr:rowOff>
    </xdr:from>
    <xdr:to>
      <xdr:col>24</xdr:col>
      <xdr:colOff>558800</xdr:colOff>
      <xdr:row>61</xdr:row>
      <xdr:rowOff>3326</xdr:rowOff>
    </xdr:to>
    <xdr:cxnSp macro="">
      <xdr:nvCxnSpPr>
        <xdr:cNvPr id="324" name="直線コネクタ 323"/>
        <xdr:cNvCxnSpPr/>
      </xdr:nvCxnSpPr>
      <xdr:spPr>
        <a:xfrm flipV="1">
          <a:off x="16179800" y="10450285"/>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137419</xdr:rowOff>
    </xdr:from>
    <xdr:ext cx="762000" cy="259045"/>
    <xdr:sp macro="" textlink="">
      <xdr:nvSpPr>
        <xdr:cNvPr id="325" name="定員管理の状況平均値テキスト"/>
        <xdr:cNvSpPr txBox="1"/>
      </xdr:nvSpPr>
      <xdr:spPr>
        <a:xfrm>
          <a:off x="17106900" y="10424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7.96</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165342</xdr:rowOff>
    </xdr:from>
    <xdr:to>
      <xdr:col>24</xdr:col>
      <xdr:colOff>609600</xdr:colOff>
      <xdr:row>61</xdr:row>
      <xdr:rowOff>95492</xdr:rowOff>
    </xdr:to>
    <xdr:sp macro="" textlink="">
      <xdr:nvSpPr>
        <xdr:cNvPr id="326" name="フローチャート : 判断 325"/>
        <xdr:cNvSpPr/>
      </xdr:nvSpPr>
      <xdr:spPr>
        <a:xfrm>
          <a:off x="169672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3326</xdr:rowOff>
    </xdr:from>
    <xdr:to>
      <xdr:col>23</xdr:col>
      <xdr:colOff>406400</xdr:colOff>
      <xdr:row>61</xdr:row>
      <xdr:rowOff>3326</xdr:rowOff>
    </xdr:to>
    <xdr:cxnSp macro="">
      <xdr:nvCxnSpPr>
        <xdr:cNvPr id="327" name="直線コネクタ 326"/>
        <xdr:cNvCxnSpPr/>
      </xdr:nvCxnSpPr>
      <xdr:spPr>
        <a:xfrm>
          <a:off x="15290800" y="10461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69971</xdr:rowOff>
    </xdr:from>
    <xdr:to>
      <xdr:col>23</xdr:col>
      <xdr:colOff>457200</xdr:colOff>
      <xdr:row>61</xdr:row>
      <xdr:rowOff>121</xdr:rowOff>
    </xdr:to>
    <xdr:sp macro="" textlink="">
      <xdr:nvSpPr>
        <xdr:cNvPr id="328" name="フローチャート : 判断 327"/>
        <xdr:cNvSpPr/>
      </xdr:nvSpPr>
      <xdr:spPr>
        <a:xfrm>
          <a:off x="16129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10298</xdr:rowOff>
    </xdr:from>
    <xdr:ext cx="736600" cy="259045"/>
    <xdr:sp macro="" textlink="">
      <xdr:nvSpPr>
        <xdr:cNvPr id="329" name="テキスト ボックス 328"/>
        <xdr:cNvSpPr txBox="1"/>
      </xdr:nvSpPr>
      <xdr:spPr>
        <a:xfrm>
          <a:off x="15798800" y="10125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3326</xdr:rowOff>
    </xdr:from>
    <xdr:to>
      <xdr:col>22</xdr:col>
      <xdr:colOff>203200</xdr:colOff>
      <xdr:row>61</xdr:row>
      <xdr:rowOff>3326</xdr:rowOff>
    </xdr:to>
    <xdr:cxnSp macro="">
      <xdr:nvCxnSpPr>
        <xdr:cNvPr id="330" name="直線コネクタ 329"/>
        <xdr:cNvCxnSpPr/>
      </xdr:nvCxnSpPr>
      <xdr:spPr>
        <a:xfrm>
          <a:off x="14401800" y="10461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74567</xdr:rowOff>
    </xdr:from>
    <xdr:to>
      <xdr:col>22</xdr:col>
      <xdr:colOff>254000</xdr:colOff>
      <xdr:row>61</xdr:row>
      <xdr:rowOff>4717</xdr:rowOff>
    </xdr:to>
    <xdr:sp macro="" textlink="">
      <xdr:nvSpPr>
        <xdr:cNvPr id="331" name="フローチャート : 判断 330"/>
        <xdr:cNvSpPr/>
      </xdr:nvSpPr>
      <xdr:spPr>
        <a:xfrm>
          <a:off x="15240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14894</xdr:rowOff>
    </xdr:from>
    <xdr:ext cx="762000" cy="259045"/>
    <xdr:sp macro="" textlink="">
      <xdr:nvSpPr>
        <xdr:cNvPr id="332" name="テキスト ボックス 331"/>
        <xdr:cNvSpPr txBox="1"/>
      </xdr:nvSpPr>
      <xdr:spPr>
        <a:xfrm>
          <a:off x="14909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3326</xdr:rowOff>
    </xdr:from>
    <xdr:to>
      <xdr:col>21</xdr:col>
      <xdr:colOff>0</xdr:colOff>
      <xdr:row>61</xdr:row>
      <xdr:rowOff>14817</xdr:rowOff>
    </xdr:to>
    <xdr:cxnSp macro="">
      <xdr:nvCxnSpPr>
        <xdr:cNvPr id="333" name="直線コネクタ 332"/>
        <xdr:cNvCxnSpPr/>
      </xdr:nvCxnSpPr>
      <xdr:spPr>
        <a:xfrm flipV="1">
          <a:off x="13512800" y="104617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83759</xdr:rowOff>
    </xdr:from>
    <xdr:to>
      <xdr:col>21</xdr:col>
      <xdr:colOff>50800</xdr:colOff>
      <xdr:row>61</xdr:row>
      <xdr:rowOff>13909</xdr:rowOff>
    </xdr:to>
    <xdr:sp macro="" textlink="">
      <xdr:nvSpPr>
        <xdr:cNvPr id="334" name="フローチャート : 判断 333"/>
        <xdr:cNvSpPr/>
      </xdr:nvSpPr>
      <xdr:spPr>
        <a:xfrm>
          <a:off x="14351000" y="103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24086</xdr:rowOff>
    </xdr:from>
    <xdr:ext cx="762000" cy="259045"/>
    <xdr:sp macro="" textlink="">
      <xdr:nvSpPr>
        <xdr:cNvPr id="335" name="テキスト ボックス 334"/>
        <xdr:cNvSpPr txBox="1"/>
      </xdr:nvSpPr>
      <xdr:spPr>
        <a:xfrm>
          <a:off x="14020800" y="1013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97548</xdr:rowOff>
    </xdr:from>
    <xdr:to>
      <xdr:col>19</xdr:col>
      <xdr:colOff>533400</xdr:colOff>
      <xdr:row>61</xdr:row>
      <xdr:rowOff>27698</xdr:rowOff>
    </xdr:to>
    <xdr:sp macro="" textlink="">
      <xdr:nvSpPr>
        <xdr:cNvPr id="336" name="フローチャート : 判断 335"/>
        <xdr:cNvSpPr/>
      </xdr:nvSpPr>
      <xdr:spPr>
        <a:xfrm>
          <a:off x="13462000" y="103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37875</xdr:rowOff>
    </xdr:from>
    <xdr:ext cx="762000" cy="259045"/>
    <xdr:sp macro="" textlink="">
      <xdr:nvSpPr>
        <xdr:cNvPr id="337" name="テキスト ボックス 336"/>
        <xdr:cNvSpPr txBox="1"/>
      </xdr:nvSpPr>
      <xdr:spPr>
        <a:xfrm>
          <a:off x="13131800" y="1015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112485</xdr:rowOff>
    </xdr:from>
    <xdr:to>
      <xdr:col>24</xdr:col>
      <xdr:colOff>609600</xdr:colOff>
      <xdr:row>61</xdr:row>
      <xdr:rowOff>42635</xdr:rowOff>
    </xdr:to>
    <xdr:sp macro="" textlink="">
      <xdr:nvSpPr>
        <xdr:cNvPr id="343" name="円/楕円 342"/>
        <xdr:cNvSpPr/>
      </xdr:nvSpPr>
      <xdr:spPr>
        <a:xfrm>
          <a:off x="169672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129012</xdr:rowOff>
    </xdr:from>
    <xdr:ext cx="762000" cy="259045"/>
    <xdr:sp macro="" textlink="">
      <xdr:nvSpPr>
        <xdr:cNvPr id="344" name="定員管理の状況該当値テキスト"/>
        <xdr:cNvSpPr txBox="1"/>
      </xdr:nvSpPr>
      <xdr:spPr>
        <a:xfrm>
          <a:off x="17106900" y="1024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123976</xdr:rowOff>
    </xdr:from>
    <xdr:to>
      <xdr:col>23</xdr:col>
      <xdr:colOff>457200</xdr:colOff>
      <xdr:row>61</xdr:row>
      <xdr:rowOff>54126</xdr:rowOff>
    </xdr:to>
    <xdr:sp macro="" textlink="">
      <xdr:nvSpPr>
        <xdr:cNvPr id="345" name="円/楕円 344"/>
        <xdr:cNvSpPr/>
      </xdr:nvSpPr>
      <xdr:spPr>
        <a:xfrm>
          <a:off x="16129000" y="104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38903</xdr:rowOff>
    </xdr:from>
    <xdr:ext cx="736600" cy="259045"/>
    <xdr:sp macro="" textlink="">
      <xdr:nvSpPr>
        <xdr:cNvPr id="346" name="テキスト ボックス 345"/>
        <xdr:cNvSpPr txBox="1"/>
      </xdr:nvSpPr>
      <xdr:spPr>
        <a:xfrm>
          <a:off x="15798800" y="1049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123976</xdr:rowOff>
    </xdr:from>
    <xdr:to>
      <xdr:col>22</xdr:col>
      <xdr:colOff>254000</xdr:colOff>
      <xdr:row>61</xdr:row>
      <xdr:rowOff>54126</xdr:rowOff>
    </xdr:to>
    <xdr:sp macro="" textlink="">
      <xdr:nvSpPr>
        <xdr:cNvPr id="347" name="円/楕円 346"/>
        <xdr:cNvSpPr/>
      </xdr:nvSpPr>
      <xdr:spPr>
        <a:xfrm>
          <a:off x="15240000" y="104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38903</xdr:rowOff>
    </xdr:from>
    <xdr:ext cx="762000" cy="259045"/>
    <xdr:sp macro="" textlink="">
      <xdr:nvSpPr>
        <xdr:cNvPr id="348" name="テキスト ボックス 347"/>
        <xdr:cNvSpPr txBox="1"/>
      </xdr:nvSpPr>
      <xdr:spPr>
        <a:xfrm>
          <a:off x="14909800" y="104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123976</xdr:rowOff>
    </xdr:from>
    <xdr:to>
      <xdr:col>21</xdr:col>
      <xdr:colOff>50800</xdr:colOff>
      <xdr:row>61</xdr:row>
      <xdr:rowOff>54126</xdr:rowOff>
    </xdr:to>
    <xdr:sp macro="" textlink="">
      <xdr:nvSpPr>
        <xdr:cNvPr id="349" name="円/楕円 348"/>
        <xdr:cNvSpPr/>
      </xdr:nvSpPr>
      <xdr:spPr>
        <a:xfrm>
          <a:off x="14351000" y="104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38903</xdr:rowOff>
    </xdr:from>
    <xdr:ext cx="762000" cy="259045"/>
    <xdr:sp macro="" textlink="">
      <xdr:nvSpPr>
        <xdr:cNvPr id="350" name="テキスト ボックス 349"/>
        <xdr:cNvSpPr txBox="1"/>
      </xdr:nvSpPr>
      <xdr:spPr>
        <a:xfrm>
          <a:off x="14020800" y="104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135467</xdr:rowOff>
    </xdr:from>
    <xdr:to>
      <xdr:col>19</xdr:col>
      <xdr:colOff>533400</xdr:colOff>
      <xdr:row>61</xdr:row>
      <xdr:rowOff>65617</xdr:rowOff>
    </xdr:to>
    <xdr:sp macro="" textlink="">
      <xdr:nvSpPr>
        <xdr:cNvPr id="351" name="円/楕円 350"/>
        <xdr:cNvSpPr/>
      </xdr:nvSpPr>
      <xdr:spPr>
        <a:xfrm>
          <a:off x="13462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50394</xdr:rowOff>
    </xdr:from>
    <xdr:ext cx="762000" cy="259045"/>
    <xdr:sp macro="" textlink="">
      <xdr:nvSpPr>
        <xdr:cNvPr id="352" name="テキスト ボックス 351"/>
        <xdr:cNvSpPr txBox="1"/>
      </xdr:nvSpPr>
      <xdr:spPr>
        <a:xfrm>
          <a:off x="13131800" y="1050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普通交付税の合併特例債算定期間後の公債費負担を抑制するため、平成２０年度から平成２２年度に借り入れた臨時財政対策債の償還期限を１０年としたことにより、類似団体平均を上回っている。</a:t>
          </a:r>
        </a:p>
        <a:p>
          <a:r>
            <a:rPr kumimoji="1" lang="ja-JP" altLang="en-US" sz="1300">
              <a:latin typeface="ＭＳ Ｐゴシック"/>
            </a:rPr>
            <a:t>　今後も、交付税措置のある合併特例債を活用し、実質公債費比率の抑制に努める。</a:t>
          </a:r>
        </a:p>
      </xdr:txBody>
    </xdr:sp>
    <xdr:clientData/>
  </xdr:twoCellAnchor>
  <xdr:oneCellAnchor>
    <xdr:from>
      <xdr:col>18</xdr:col>
      <xdr:colOff>444500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157843</xdr:rowOff>
    </xdr:from>
    <xdr:to>
      <xdr:col>24</xdr:col>
      <xdr:colOff>558800</xdr:colOff>
      <xdr:row>44</xdr:row>
      <xdr:rowOff>47897</xdr:rowOff>
    </xdr:to>
    <xdr:cxnSp macro="">
      <xdr:nvCxnSpPr>
        <xdr:cNvPr id="382" name="直線コネクタ 381"/>
        <xdr:cNvCxnSpPr/>
      </xdr:nvCxnSpPr>
      <xdr:spPr>
        <a:xfrm flipV="1">
          <a:off x="17018000" y="6330043"/>
          <a:ext cx="0" cy="12616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19974</xdr:rowOff>
    </xdr:from>
    <xdr:ext cx="762000" cy="259045"/>
    <xdr:sp macro="" textlink="">
      <xdr:nvSpPr>
        <xdr:cNvPr id="383" name="公債費負担の状況最小値テキスト"/>
        <xdr:cNvSpPr txBox="1"/>
      </xdr:nvSpPr>
      <xdr:spPr>
        <a:xfrm>
          <a:off x="17106900" y="756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a:t>
          </a:r>
          <a:endParaRPr kumimoji="1" lang="ja-JP" altLang="en-US" sz="1000" b="1">
            <a:latin typeface="ＭＳ Ｐゴシック"/>
          </a:endParaRPr>
        </a:p>
      </xdr:txBody>
    </xdr:sp>
    <xdr:clientData/>
  </xdr:oneCellAnchor>
  <xdr:twoCellAnchor>
    <xdr:from>
      <xdr:col>24</xdr:col>
      <xdr:colOff>469900</xdr:colOff>
      <xdr:row>44</xdr:row>
      <xdr:rowOff>47897</xdr:rowOff>
    </xdr:from>
    <xdr:to>
      <xdr:col>24</xdr:col>
      <xdr:colOff>647700</xdr:colOff>
      <xdr:row>44</xdr:row>
      <xdr:rowOff>47897</xdr:rowOff>
    </xdr:to>
    <xdr:cxnSp macro="">
      <xdr:nvCxnSpPr>
        <xdr:cNvPr id="384" name="直線コネクタ 383"/>
        <xdr:cNvCxnSpPr/>
      </xdr:nvCxnSpPr>
      <xdr:spPr>
        <a:xfrm>
          <a:off x="16929100" y="759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72770</xdr:rowOff>
    </xdr:from>
    <xdr:ext cx="762000" cy="259045"/>
    <xdr:sp macro="" textlink="">
      <xdr:nvSpPr>
        <xdr:cNvPr id="385" name="公債費負担の状況最大値テキスト"/>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24</xdr:col>
      <xdr:colOff>469900</xdr:colOff>
      <xdr:row>36</xdr:row>
      <xdr:rowOff>157843</xdr:rowOff>
    </xdr:from>
    <xdr:to>
      <xdr:col>24</xdr:col>
      <xdr:colOff>647700</xdr:colOff>
      <xdr:row>36</xdr:row>
      <xdr:rowOff>157843</xdr:rowOff>
    </xdr:to>
    <xdr:cxnSp macro="">
      <xdr:nvCxnSpPr>
        <xdr:cNvPr id="386" name="直線コネクタ 385"/>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148590</xdr:rowOff>
    </xdr:from>
    <xdr:to>
      <xdr:col>24</xdr:col>
      <xdr:colOff>558800</xdr:colOff>
      <xdr:row>42</xdr:row>
      <xdr:rowOff>73660</xdr:rowOff>
    </xdr:to>
    <xdr:cxnSp macro="">
      <xdr:nvCxnSpPr>
        <xdr:cNvPr id="387" name="直線コネクタ 386"/>
        <xdr:cNvCxnSpPr/>
      </xdr:nvCxnSpPr>
      <xdr:spPr>
        <a:xfrm flipV="1">
          <a:off x="16179800" y="717804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24692</xdr:rowOff>
    </xdr:from>
    <xdr:ext cx="762000" cy="259045"/>
    <xdr:sp macro="" textlink="">
      <xdr:nvSpPr>
        <xdr:cNvPr id="388" name="公債費負担の状況平均値テキスト"/>
        <xdr:cNvSpPr txBox="1"/>
      </xdr:nvSpPr>
      <xdr:spPr>
        <a:xfrm>
          <a:off x="17106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8165</xdr:rowOff>
    </xdr:from>
    <xdr:to>
      <xdr:col>24</xdr:col>
      <xdr:colOff>609600</xdr:colOff>
      <xdr:row>41</xdr:row>
      <xdr:rowOff>109765</xdr:rowOff>
    </xdr:to>
    <xdr:sp macro="" textlink="">
      <xdr:nvSpPr>
        <xdr:cNvPr id="389" name="フローチャート : 判断 388"/>
        <xdr:cNvSpPr/>
      </xdr:nvSpPr>
      <xdr:spPr>
        <a:xfrm>
          <a:off x="16967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73660</xdr:rowOff>
    </xdr:from>
    <xdr:to>
      <xdr:col>23</xdr:col>
      <xdr:colOff>406400</xdr:colOff>
      <xdr:row>42</xdr:row>
      <xdr:rowOff>163285</xdr:rowOff>
    </xdr:to>
    <xdr:cxnSp macro="">
      <xdr:nvCxnSpPr>
        <xdr:cNvPr id="390" name="直線コネクタ 389"/>
        <xdr:cNvCxnSpPr/>
      </xdr:nvCxnSpPr>
      <xdr:spPr>
        <a:xfrm flipV="1">
          <a:off x="15290800" y="7274560"/>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165826</xdr:rowOff>
    </xdr:from>
    <xdr:to>
      <xdr:col>23</xdr:col>
      <xdr:colOff>457200</xdr:colOff>
      <xdr:row>41</xdr:row>
      <xdr:rowOff>95976</xdr:rowOff>
    </xdr:to>
    <xdr:sp macro="" textlink="">
      <xdr:nvSpPr>
        <xdr:cNvPr id="391" name="フローチャート : 判断 390"/>
        <xdr:cNvSpPr/>
      </xdr:nvSpPr>
      <xdr:spPr>
        <a:xfrm>
          <a:off x="16129000" y="702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106153</xdr:rowOff>
    </xdr:from>
    <xdr:ext cx="736600" cy="259045"/>
    <xdr:sp macro="" textlink="">
      <xdr:nvSpPr>
        <xdr:cNvPr id="392" name="テキスト ボックス 391"/>
        <xdr:cNvSpPr txBox="1"/>
      </xdr:nvSpPr>
      <xdr:spPr>
        <a:xfrm>
          <a:off x="15798800" y="6792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163285</xdr:rowOff>
    </xdr:from>
    <xdr:to>
      <xdr:col>22</xdr:col>
      <xdr:colOff>203200</xdr:colOff>
      <xdr:row>43</xdr:row>
      <xdr:rowOff>46990</xdr:rowOff>
    </xdr:to>
    <xdr:cxnSp macro="">
      <xdr:nvCxnSpPr>
        <xdr:cNvPr id="393" name="直線コネクタ 392"/>
        <xdr:cNvCxnSpPr/>
      </xdr:nvCxnSpPr>
      <xdr:spPr>
        <a:xfrm flipV="1">
          <a:off x="14401800" y="7364185"/>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49530</xdr:rowOff>
    </xdr:from>
    <xdr:to>
      <xdr:col>22</xdr:col>
      <xdr:colOff>254000</xdr:colOff>
      <xdr:row>41</xdr:row>
      <xdr:rowOff>151130</xdr:rowOff>
    </xdr:to>
    <xdr:sp macro="" textlink="">
      <xdr:nvSpPr>
        <xdr:cNvPr id="394" name="フローチャート : 判断 393"/>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161307</xdr:rowOff>
    </xdr:from>
    <xdr:ext cx="762000" cy="259045"/>
    <xdr:sp macro="" textlink="">
      <xdr:nvSpPr>
        <xdr:cNvPr id="395" name="テキスト ボックス 394"/>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46990</xdr:rowOff>
    </xdr:from>
    <xdr:to>
      <xdr:col>21</xdr:col>
      <xdr:colOff>0</xdr:colOff>
      <xdr:row>43</xdr:row>
      <xdr:rowOff>81462</xdr:rowOff>
    </xdr:to>
    <xdr:cxnSp macro="">
      <xdr:nvCxnSpPr>
        <xdr:cNvPr id="396" name="直線コネクタ 395"/>
        <xdr:cNvCxnSpPr/>
      </xdr:nvCxnSpPr>
      <xdr:spPr>
        <a:xfrm flipV="1">
          <a:off x="13512800" y="741934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97790</xdr:rowOff>
    </xdr:from>
    <xdr:to>
      <xdr:col>21</xdr:col>
      <xdr:colOff>50800</xdr:colOff>
      <xdr:row>42</xdr:row>
      <xdr:rowOff>27940</xdr:rowOff>
    </xdr:to>
    <xdr:sp macro="" textlink="">
      <xdr:nvSpPr>
        <xdr:cNvPr id="397" name="フローチャート : 判断 396"/>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38117</xdr:rowOff>
    </xdr:from>
    <xdr:ext cx="762000" cy="259045"/>
    <xdr:sp macro="" textlink="">
      <xdr:nvSpPr>
        <xdr:cNvPr id="398" name="テキスト ボックス 397"/>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152944</xdr:rowOff>
    </xdr:from>
    <xdr:to>
      <xdr:col>19</xdr:col>
      <xdr:colOff>533400</xdr:colOff>
      <xdr:row>42</xdr:row>
      <xdr:rowOff>83094</xdr:rowOff>
    </xdr:to>
    <xdr:sp macro="" textlink="">
      <xdr:nvSpPr>
        <xdr:cNvPr id="399" name="フローチャート : 判断 398"/>
        <xdr:cNvSpPr/>
      </xdr:nvSpPr>
      <xdr:spPr>
        <a:xfrm>
          <a:off x="13462000" y="718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93271</xdr:rowOff>
    </xdr:from>
    <xdr:ext cx="762000" cy="259045"/>
    <xdr:sp macro="" textlink="">
      <xdr:nvSpPr>
        <xdr:cNvPr id="400" name="テキスト ボックス 399"/>
        <xdr:cNvSpPr txBox="1"/>
      </xdr:nvSpPr>
      <xdr:spPr>
        <a:xfrm>
          <a:off x="13131800" y="695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97790</xdr:rowOff>
    </xdr:from>
    <xdr:to>
      <xdr:col>24</xdr:col>
      <xdr:colOff>609600</xdr:colOff>
      <xdr:row>42</xdr:row>
      <xdr:rowOff>27940</xdr:rowOff>
    </xdr:to>
    <xdr:sp macro="" textlink="">
      <xdr:nvSpPr>
        <xdr:cNvPr id="406" name="円/楕円 405"/>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69867</xdr:rowOff>
    </xdr:from>
    <xdr:ext cx="762000" cy="259045"/>
    <xdr:sp macro="" textlink="">
      <xdr:nvSpPr>
        <xdr:cNvPr id="407" name="公債費負担の状況該当値テキスト"/>
        <xdr:cNvSpPr txBox="1"/>
      </xdr:nvSpPr>
      <xdr:spPr>
        <a:xfrm>
          <a:off x="17106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22860</xdr:rowOff>
    </xdr:from>
    <xdr:to>
      <xdr:col>23</xdr:col>
      <xdr:colOff>457200</xdr:colOff>
      <xdr:row>42</xdr:row>
      <xdr:rowOff>124460</xdr:rowOff>
    </xdr:to>
    <xdr:sp macro="" textlink="">
      <xdr:nvSpPr>
        <xdr:cNvPr id="408" name="円/楕円 407"/>
        <xdr:cNvSpPr/>
      </xdr:nvSpPr>
      <xdr:spPr>
        <a:xfrm>
          <a:off x="16129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109237</xdr:rowOff>
    </xdr:from>
    <xdr:ext cx="736600" cy="259045"/>
    <xdr:sp macro="" textlink="">
      <xdr:nvSpPr>
        <xdr:cNvPr id="409" name="テキスト ボックス 408"/>
        <xdr:cNvSpPr txBox="1"/>
      </xdr:nvSpPr>
      <xdr:spPr>
        <a:xfrm>
          <a:off x="15798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112485</xdr:rowOff>
    </xdr:from>
    <xdr:to>
      <xdr:col>22</xdr:col>
      <xdr:colOff>254000</xdr:colOff>
      <xdr:row>43</xdr:row>
      <xdr:rowOff>42635</xdr:rowOff>
    </xdr:to>
    <xdr:sp macro="" textlink="">
      <xdr:nvSpPr>
        <xdr:cNvPr id="410" name="円/楕円 409"/>
        <xdr:cNvSpPr/>
      </xdr:nvSpPr>
      <xdr:spPr>
        <a:xfrm>
          <a:off x="15240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27412</xdr:rowOff>
    </xdr:from>
    <xdr:ext cx="762000" cy="259045"/>
    <xdr:sp macro="" textlink="">
      <xdr:nvSpPr>
        <xdr:cNvPr id="411" name="テキスト ボックス 410"/>
        <xdr:cNvSpPr txBox="1"/>
      </xdr:nvSpPr>
      <xdr:spPr>
        <a:xfrm>
          <a:off x="14909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167640</xdr:rowOff>
    </xdr:from>
    <xdr:to>
      <xdr:col>21</xdr:col>
      <xdr:colOff>50800</xdr:colOff>
      <xdr:row>43</xdr:row>
      <xdr:rowOff>97790</xdr:rowOff>
    </xdr:to>
    <xdr:sp macro="" textlink="">
      <xdr:nvSpPr>
        <xdr:cNvPr id="412" name="円/楕円 411"/>
        <xdr:cNvSpPr/>
      </xdr:nvSpPr>
      <xdr:spPr>
        <a:xfrm>
          <a:off x="14351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82567</xdr:rowOff>
    </xdr:from>
    <xdr:ext cx="762000" cy="259045"/>
    <xdr:sp macro="" textlink="">
      <xdr:nvSpPr>
        <xdr:cNvPr id="413" name="テキスト ボックス 412"/>
        <xdr:cNvSpPr txBox="1"/>
      </xdr:nvSpPr>
      <xdr:spPr>
        <a:xfrm>
          <a:off x="14020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30662</xdr:rowOff>
    </xdr:from>
    <xdr:to>
      <xdr:col>19</xdr:col>
      <xdr:colOff>533400</xdr:colOff>
      <xdr:row>43</xdr:row>
      <xdr:rowOff>132262</xdr:rowOff>
    </xdr:to>
    <xdr:sp macro="" textlink="">
      <xdr:nvSpPr>
        <xdr:cNvPr id="414" name="円/楕円 413"/>
        <xdr:cNvSpPr/>
      </xdr:nvSpPr>
      <xdr:spPr>
        <a:xfrm>
          <a:off x="13462000" y="740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117039</xdr:rowOff>
    </xdr:from>
    <xdr:ext cx="762000" cy="259045"/>
    <xdr:sp macro="" textlink="">
      <xdr:nvSpPr>
        <xdr:cNvPr id="415" name="テキスト ボックス 414"/>
        <xdr:cNvSpPr txBox="1"/>
      </xdr:nvSpPr>
      <xdr:spPr>
        <a:xfrm>
          <a:off x="13131800" y="748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市町村合併の効果により、基金残高が増加していることもあり、平成２５年度以降将来負担比率はマイナスとなっている。</a:t>
          </a:r>
          <a:endParaRPr kumimoji="1" lang="en-US" altLang="ja-JP" sz="1300">
            <a:latin typeface="ＭＳ Ｐゴシック"/>
          </a:endParaRPr>
        </a:p>
        <a:p>
          <a:r>
            <a:rPr kumimoji="1" lang="ja-JP" altLang="en-US" sz="1300">
              <a:latin typeface="ＭＳ Ｐゴシック"/>
            </a:rPr>
            <a:t>　今後は、普通交付税の合併算定替え終了や人口減少に伴う税収減等、財政を取り巻く状況はより厳しくなる見込みであるため、地方債の発行抑制等、後年度負担の軽減に努める。</a:t>
          </a:r>
        </a:p>
      </xdr:txBody>
    </xdr:sp>
    <xdr:clientData/>
  </xdr:twoCellAnchor>
  <xdr:oneCellAnchor>
    <xdr:from>
      <xdr:col>18</xdr:col>
      <xdr:colOff>444500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124714</xdr:rowOff>
    </xdr:to>
    <xdr:cxnSp macro="">
      <xdr:nvCxnSpPr>
        <xdr:cNvPr id="444" name="直線コネクタ 443"/>
        <xdr:cNvCxnSpPr/>
      </xdr:nvCxnSpPr>
      <xdr:spPr>
        <a:xfrm flipV="1">
          <a:off x="17018000" y="2370667"/>
          <a:ext cx="0" cy="13544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96791</xdr:rowOff>
    </xdr:from>
    <xdr:ext cx="762000" cy="259045"/>
    <xdr:sp macro="" textlink="">
      <xdr:nvSpPr>
        <xdr:cNvPr id="445" name="将来負担の状況最小値テキスト"/>
        <xdr:cNvSpPr txBox="1"/>
      </xdr:nvSpPr>
      <xdr:spPr>
        <a:xfrm>
          <a:off x="17106900" y="369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168.4</a:t>
          </a:r>
          <a:endParaRPr kumimoji="1" lang="ja-JP" altLang="en-US" sz="1000" b="1">
            <a:latin typeface="ＭＳ Ｐゴシック"/>
          </a:endParaRPr>
        </a:p>
      </xdr:txBody>
    </xdr:sp>
    <xdr:clientData/>
  </xdr:oneCellAnchor>
  <xdr:twoCellAnchor>
    <xdr:from>
      <xdr:col>24</xdr:col>
      <xdr:colOff>469900</xdr:colOff>
      <xdr:row>21</xdr:row>
      <xdr:rowOff>124714</xdr:rowOff>
    </xdr:from>
    <xdr:to>
      <xdr:col>24</xdr:col>
      <xdr:colOff>647700</xdr:colOff>
      <xdr:row>21</xdr:row>
      <xdr:rowOff>124714</xdr:rowOff>
    </xdr:to>
    <xdr:cxnSp macro="">
      <xdr:nvCxnSpPr>
        <xdr:cNvPr id="446" name="直線コネクタ 445"/>
        <xdr:cNvCxnSpPr/>
      </xdr:nvCxnSpPr>
      <xdr:spPr>
        <a:xfrm>
          <a:off x="16929100" y="37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482600</xdr:colOff>
      <xdr:row>14</xdr:row>
      <xdr:rowOff>161798</xdr:rowOff>
    </xdr:from>
    <xdr:to>
      <xdr:col>21</xdr:col>
      <xdr:colOff>0</xdr:colOff>
      <xdr:row>14</xdr:row>
      <xdr:rowOff>168233</xdr:rowOff>
    </xdr:to>
    <xdr:cxnSp macro="">
      <xdr:nvCxnSpPr>
        <xdr:cNvPr id="449" name="直線コネクタ 448"/>
        <xdr:cNvCxnSpPr/>
      </xdr:nvCxnSpPr>
      <xdr:spPr>
        <a:xfrm flipV="1">
          <a:off x="13512800" y="2562098"/>
          <a:ext cx="8890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33884</xdr:rowOff>
    </xdr:from>
    <xdr:ext cx="762000" cy="259045"/>
    <xdr:sp macro="" textlink="">
      <xdr:nvSpPr>
        <xdr:cNvPr id="450" name="将来負担の状況平均値テキスト"/>
        <xdr:cNvSpPr txBox="1"/>
      </xdr:nvSpPr>
      <xdr:spPr>
        <a:xfrm>
          <a:off x="17106900" y="260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61807</xdr:rowOff>
    </xdr:from>
    <xdr:to>
      <xdr:col>24</xdr:col>
      <xdr:colOff>609600</xdr:colOff>
      <xdr:row>15</xdr:row>
      <xdr:rowOff>163407</xdr:rowOff>
    </xdr:to>
    <xdr:sp macro="" textlink="">
      <xdr:nvSpPr>
        <xdr:cNvPr id="451" name="フローチャート : 判断 450"/>
        <xdr:cNvSpPr/>
      </xdr:nvSpPr>
      <xdr:spPr>
        <a:xfrm>
          <a:off x="169672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117306</xdr:rowOff>
    </xdr:from>
    <xdr:to>
      <xdr:col>23</xdr:col>
      <xdr:colOff>457200</xdr:colOff>
      <xdr:row>16</xdr:row>
      <xdr:rowOff>47456</xdr:rowOff>
    </xdr:to>
    <xdr:sp macro="" textlink="">
      <xdr:nvSpPr>
        <xdr:cNvPr id="452" name="フローチャート : 判断 451"/>
        <xdr:cNvSpPr/>
      </xdr:nvSpPr>
      <xdr:spPr>
        <a:xfrm>
          <a:off x="16129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57633</xdr:rowOff>
    </xdr:from>
    <xdr:ext cx="736600" cy="259045"/>
    <xdr:sp macro="" textlink="">
      <xdr:nvSpPr>
        <xdr:cNvPr id="453" name="テキスト ボックス 452"/>
        <xdr:cNvSpPr txBox="1"/>
      </xdr:nvSpPr>
      <xdr:spPr>
        <a:xfrm>
          <a:off x="15798800" y="245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152696</xdr:rowOff>
    </xdr:from>
    <xdr:to>
      <xdr:col>22</xdr:col>
      <xdr:colOff>254000</xdr:colOff>
      <xdr:row>16</xdr:row>
      <xdr:rowOff>82846</xdr:rowOff>
    </xdr:to>
    <xdr:sp macro="" textlink="">
      <xdr:nvSpPr>
        <xdr:cNvPr id="454" name="フローチャート : 判断 453"/>
        <xdr:cNvSpPr/>
      </xdr:nvSpPr>
      <xdr:spPr>
        <a:xfrm>
          <a:off x="15240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93023</xdr:rowOff>
    </xdr:from>
    <xdr:ext cx="762000" cy="259045"/>
    <xdr:sp macro="" textlink="">
      <xdr:nvSpPr>
        <xdr:cNvPr id="455" name="テキスト ボックス 454"/>
        <xdr:cNvSpPr txBox="1"/>
      </xdr:nvSpPr>
      <xdr:spPr>
        <a:xfrm>
          <a:off x="14909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44789</xdr:rowOff>
    </xdr:from>
    <xdr:to>
      <xdr:col>21</xdr:col>
      <xdr:colOff>50800</xdr:colOff>
      <xdr:row>16</xdr:row>
      <xdr:rowOff>146389</xdr:rowOff>
    </xdr:to>
    <xdr:sp macro="" textlink="">
      <xdr:nvSpPr>
        <xdr:cNvPr id="456" name="フローチャート : 判断 455"/>
        <xdr:cNvSpPr/>
      </xdr:nvSpPr>
      <xdr:spPr>
        <a:xfrm>
          <a:off x="14351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131166</xdr:rowOff>
    </xdr:from>
    <xdr:ext cx="762000" cy="259045"/>
    <xdr:sp macro="" textlink="">
      <xdr:nvSpPr>
        <xdr:cNvPr id="457" name="テキスト ボックス 456"/>
        <xdr:cNvSpPr txBox="1"/>
      </xdr:nvSpPr>
      <xdr:spPr>
        <a:xfrm>
          <a:off x="14020800" y="287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133265</xdr:rowOff>
    </xdr:from>
    <xdr:to>
      <xdr:col>19</xdr:col>
      <xdr:colOff>533400</xdr:colOff>
      <xdr:row>17</xdr:row>
      <xdr:rowOff>63415</xdr:rowOff>
    </xdr:to>
    <xdr:sp macro="" textlink="">
      <xdr:nvSpPr>
        <xdr:cNvPr id="458" name="フローチャート : 判断 457"/>
        <xdr:cNvSpPr/>
      </xdr:nvSpPr>
      <xdr:spPr>
        <a:xfrm>
          <a:off x="13462000" y="287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48192</xdr:rowOff>
    </xdr:from>
    <xdr:ext cx="762000" cy="259045"/>
    <xdr:sp macro="" textlink="">
      <xdr:nvSpPr>
        <xdr:cNvPr id="459" name="テキスト ボックス 458"/>
        <xdr:cNvSpPr txBox="1"/>
      </xdr:nvSpPr>
      <xdr:spPr>
        <a:xfrm>
          <a:off x="13131800" y="2962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20</xdr:col>
      <xdr:colOff>635000</xdr:colOff>
      <xdr:row>14</xdr:row>
      <xdr:rowOff>110998</xdr:rowOff>
    </xdr:from>
    <xdr:to>
      <xdr:col>21</xdr:col>
      <xdr:colOff>50800</xdr:colOff>
      <xdr:row>15</xdr:row>
      <xdr:rowOff>41148</xdr:rowOff>
    </xdr:to>
    <xdr:sp macro="" textlink="">
      <xdr:nvSpPr>
        <xdr:cNvPr id="465" name="円/楕円 464"/>
        <xdr:cNvSpPr/>
      </xdr:nvSpPr>
      <xdr:spPr>
        <a:xfrm>
          <a:off x="14351000" y="251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51325</xdr:rowOff>
    </xdr:from>
    <xdr:ext cx="762000" cy="259045"/>
    <xdr:sp macro="" textlink="">
      <xdr:nvSpPr>
        <xdr:cNvPr id="466" name="テキスト ボックス 465"/>
        <xdr:cNvSpPr txBox="1"/>
      </xdr:nvSpPr>
      <xdr:spPr>
        <a:xfrm>
          <a:off x="14020800" y="228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117433</xdr:rowOff>
    </xdr:from>
    <xdr:to>
      <xdr:col>19</xdr:col>
      <xdr:colOff>533400</xdr:colOff>
      <xdr:row>15</xdr:row>
      <xdr:rowOff>47583</xdr:rowOff>
    </xdr:to>
    <xdr:sp macro="" textlink="">
      <xdr:nvSpPr>
        <xdr:cNvPr id="467" name="円/楕円 466"/>
        <xdr:cNvSpPr/>
      </xdr:nvSpPr>
      <xdr:spPr>
        <a:xfrm>
          <a:off x="13462000" y="251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57760</xdr:rowOff>
    </xdr:from>
    <xdr:ext cx="762000" cy="259045"/>
    <xdr:sp macro="" textlink="">
      <xdr:nvSpPr>
        <xdr:cNvPr id="468" name="テキスト ボックス 467"/>
        <xdr:cNvSpPr txBox="1"/>
      </xdr:nvSpPr>
      <xdr:spPr>
        <a:xfrm>
          <a:off x="13131800" y="228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千葉県山武市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54,139
53,406
146.77
23,933,742
22,706,892
766,565
14,649,626
20,366,436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10.3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類似団体平均値と比較すると、人件費に係る経常収支比率は</a:t>
          </a:r>
          <a:r>
            <a:rPr kumimoji="1" lang="en-US" altLang="ja-JP" sz="1300">
              <a:latin typeface="ＭＳ Ｐゴシック"/>
            </a:rPr>
            <a:t>0.1</a:t>
          </a:r>
          <a:r>
            <a:rPr kumimoji="1" lang="ja-JP" altLang="en-US" sz="1300">
              <a:latin typeface="ＭＳ Ｐゴシック"/>
            </a:rPr>
            <a:t>％上回っているが、ほぼ同水準である。今後も、</a:t>
          </a:r>
          <a:r>
            <a:rPr kumimoji="1" lang="en-US" altLang="ja-JP" sz="1300">
              <a:latin typeface="ＭＳ Ｐゴシック"/>
            </a:rPr>
            <a:t>『</a:t>
          </a:r>
          <a:r>
            <a:rPr kumimoji="1" lang="ja-JP" altLang="en-US" sz="1300">
              <a:latin typeface="ＭＳ Ｐゴシック"/>
            </a:rPr>
            <a:t>山武市職員定員適正化計画</a:t>
          </a:r>
          <a:r>
            <a:rPr kumimoji="1" lang="en-US" altLang="ja-JP" sz="1300">
              <a:latin typeface="ＭＳ Ｐゴシック"/>
            </a:rPr>
            <a:t>』</a:t>
          </a:r>
          <a:r>
            <a:rPr kumimoji="1" lang="ja-JP" altLang="en-US" sz="1300">
              <a:latin typeface="ＭＳ Ｐゴシック"/>
            </a:rPr>
            <a:t>に基づき計画的な採用を行う等、人件費の抑制に努める。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40</xdr:row>
      <xdr:rowOff>127000</xdr:rowOff>
    </xdr:to>
    <xdr:cxnSp macro="">
      <xdr:nvCxnSpPr>
        <xdr:cNvPr id="61" name="直線コネクタ 60"/>
        <xdr:cNvCxnSpPr/>
      </xdr:nvCxnSpPr>
      <xdr:spPr>
        <a:xfrm flipV="1">
          <a:off x="4826000" y="57429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119380</xdr:rowOff>
    </xdr:from>
    <xdr:to>
      <xdr:col>7</xdr:col>
      <xdr:colOff>15875</xdr:colOff>
      <xdr:row>37</xdr:row>
      <xdr:rowOff>1270</xdr:rowOff>
    </xdr:to>
    <xdr:cxnSp macro="">
      <xdr:nvCxnSpPr>
        <xdr:cNvPr id="66" name="直線コネクタ 65"/>
        <xdr:cNvCxnSpPr/>
      </xdr:nvCxnSpPr>
      <xdr:spPr>
        <a:xfrm flipV="1">
          <a:off x="3987800" y="62915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77487</xdr:rowOff>
    </xdr:from>
    <xdr:ext cx="762000" cy="259045"/>
    <xdr:sp macro="" textlink="">
      <xdr:nvSpPr>
        <xdr:cNvPr id="67" name="人件費平均値テキスト"/>
        <xdr:cNvSpPr txBox="1"/>
      </xdr:nvSpPr>
      <xdr:spPr>
        <a:xfrm>
          <a:off x="4914900" y="6078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60960</xdr:rowOff>
    </xdr:from>
    <xdr:to>
      <xdr:col>7</xdr:col>
      <xdr:colOff>66675</xdr:colOff>
      <xdr:row>36</xdr:row>
      <xdr:rowOff>162560</xdr:rowOff>
    </xdr:to>
    <xdr:sp macro="" textlink="">
      <xdr:nvSpPr>
        <xdr:cNvPr id="68" name="フローチャート :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88900</xdr:rowOff>
    </xdr:from>
    <xdr:to>
      <xdr:col>5</xdr:col>
      <xdr:colOff>549275</xdr:colOff>
      <xdr:row>37</xdr:row>
      <xdr:rowOff>1270</xdr:rowOff>
    </xdr:to>
    <xdr:cxnSp macro="">
      <xdr:nvCxnSpPr>
        <xdr:cNvPr id="69" name="直線コネクタ 68"/>
        <xdr:cNvCxnSpPr/>
      </xdr:nvCxnSpPr>
      <xdr:spPr>
        <a:xfrm>
          <a:off x="3098800" y="62611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129540</xdr:rowOff>
    </xdr:from>
    <xdr:to>
      <xdr:col>5</xdr:col>
      <xdr:colOff>600075</xdr:colOff>
      <xdr:row>37</xdr:row>
      <xdr:rowOff>59690</xdr:rowOff>
    </xdr:to>
    <xdr:sp macro="" textlink="">
      <xdr:nvSpPr>
        <xdr:cNvPr id="70" name="フローチャート :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44467</xdr:rowOff>
    </xdr:from>
    <xdr:ext cx="736600" cy="259045"/>
    <xdr:sp macro="" textlink="">
      <xdr:nvSpPr>
        <xdr:cNvPr id="71" name="テキスト ボックス 70"/>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88900</xdr:rowOff>
    </xdr:from>
    <xdr:to>
      <xdr:col>4</xdr:col>
      <xdr:colOff>346075</xdr:colOff>
      <xdr:row>37</xdr:row>
      <xdr:rowOff>8890</xdr:rowOff>
    </xdr:to>
    <xdr:cxnSp macro="">
      <xdr:nvCxnSpPr>
        <xdr:cNvPr id="72" name="直線コネクタ 71"/>
        <xdr:cNvCxnSpPr/>
      </xdr:nvCxnSpPr>
      <xdr:spPr>
        <a:xfrm flipV="1">
          <a:off x="2209800" y="62611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121920</xdr:rowOff>
    </xdr:from>
    <xdr:to>
      <xdr:col>4</xdr:col>
      <xdr:colOff>396875</xdr:colOff>
      <xdr:row>37</xdr:row>
      <xdr:rowOff>52070</xdr:rowOff>
    </xdr:to>
    <xdr:sp macro="" textlink="">
      <xdr:nvSpPr>
        <xdr:cNvPr id="73" name="フローチャート :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36847</xdr:rowOff>
    </xdr:from>
    <xdr:ext cx="762000" cy="259045"/>
    <xdr:sp macro="" textlink="">
      <xdr:nvSpPr>
        <xdr:cNvPr id="74" name="テキスト ボックス 73"/>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8890</xdr:rowOff>
    </xdr:from>
    <xdr:to>
      <xdr:col>3</xdr:col>
      <xdr:colOff>142875</xdr:colOff>
      <xdr:row>37</xdr:row>
      <xdr:rowOff>8890</xdr:rowOff>
    </xdr:to>
    <xdr:cxnSp macro="">
      <xdr:nvCxnSpPr>
        <xdr:cNvPr id="75" name="直線コネクタ 74"/>
        <xdr:cNvCxnSpPr/>
      </xdr:nvCxnSpPr>
      <xdr:spPr>
        <a:xfrm>
          <a:off x="1320800" y="6352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19050</xdr:rowOff>
    </xdr:from>
    <xdr:to>
      <xdr:col>3</xdr:col>
      <xdr:colOff>193675</xdr:colOff>
      <xdr:row>37</xdr:row>
      <xdr:rowOff>120650</xdr:rowOff>
    </xdr:to>
    <xdr:sp macro="" textlink="">
      <xdr:nvSpPr>
        <xdr:cNvPr id="76" name="フローチャート : 判断 75"/>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105427</xdr:rowOff>
    </xdr:from>
    <xdr:ext cx="762000" cy="259045"/>
    <xdr:sp macro="" textlink="">
      <xdr:nvSpPr>
        <xdr:cNvPr id="77" name="テキスト ボックス 76"/>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57150</xdr:rowOff>
    </xdr:from>
    <xdr:to>
      <xdr:col>1</xdr:col>
      <xdr:colOff>676275</xdr:colOff>
      <xdr:row>37</xdr:row>
      <xdr:rowOff>158750</xdr:rowOff>
    </xdr:to>
    <xdr:sp macro="" textlink="">
      <xdr:nvSpPr>
        <xdr:cNvPr id="78" name="フローチャート : 判断 77"/>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143527</xdr:rowOff>
    </xdr:from>
    <xdr:ext cx="762000" cy="259045"/>
    <xdr:sp macro="" textlink="">
      <xdr:nvSpPr>
        <xdr:cNvPr id="79" name="テキスト ボックス 78"/>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68580</xdr:rowOff>
    </xdr:from>
    <xdr:to>
      <xdr:col>7</xdr:col>
      <xdr:colOff>66675</xdr:colOff>
      <xdr:row>36</xdr:row>
      <xdr:rowOff>170180</xdr:rowOff>
    </xdr:to>
    <xdr:sp macro="" textlink="">
      <xdr:nvSpPr>
        <xdr:cNvPr id="85" name="円/楕円 84"/>
        <xdr:cNvSpPr/>
      </xdr:nvSpPr>
      <xdr:spPr>
        <a:xfrm>
          <a:off x="47752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40657</xdr:rowOff>
    </xdr:from>
    <xdr:ext cx="762000" cy="259045"/>
    <xdr:sp macro="" textlink="">
      <xdr:nvSpPr>
        <xdr:cNvPr id="86" name="人件費該当値テキスト"/>
        <xdr:cNvSpPr txBox="1"/>
      </xdr:nvSpPr>
      <xdr:spPr>
        <a:xfrm>
          <a:off x="49149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121920</xdr:rowOff>
    </xdr:from>
    <xdr:to>
      <xdr:col>5</xdr:col>
      <xdr:colOff>600075</xdr:colOff>
      <xdr:row>37</xdr:row>
      <xdr:rowOff>52070</xdr:rowOff>
    </xdr:to>
    <xdr:sp macro="" textlink="">
      <xdr:nvSpPr>
        <xdr:cNvPr id="87" name="円/楕円 86"/>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62247</xdr:rowOff>
    </xdr:from>
    <xdr:ext cx="736600" cy="259045"/>
    <xdr:sp macro="" textlink="">
      <xdr:nvSpPr>
        <xdr:cNvPr id="88" name="テキスト ボックス 87"/>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38100</xdr:rowOff>
    </xdr:from>
    <xdr:to>
      <xdr:col>4</xdr:col>
      <xdr:colOff>396875</xdr:colOff>
      <xdr:row>36</xdr:row>
      <xdr:rowOff>139700</xdr:rowOff>
    </xdr:to>
    <xdr:sp macro="" textlink="">
      <xdr:nvSpPr>
        <xdr:cNvPr id="89" name="円/楕円 88"/>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149877</xdr:rowOff>
    </xdr:from>
    <xdr:ext cx="762000" cy="259045"/>
    <xdr:sp macro="" textlink="">
      <xdr:nvSpPr>
        <xdr:cNvPr id="90" name="テキスト ボックス 89"/>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129540</xdr:rowOff>
    </xdr:from>
    <xdr:to>
      <xdr:col>3</xdr:col>
      <xdr:colOff>193675</xdr:colOff>
      <xdr:row>37</xdr:row>
      <xdr:rowOff>59690</xdr:rowOff>
    </xdr:to>
    <xdr:sp macro="" textlink="">
      <xdr:nvSpPr>
        <xdr:cNvPr id="91" name="円/楕円 90"/>
        <xdr:cNvSpPr/>
      </xdr:nvSpPr>
      <xdr:spPr>
        <a:xfrm>
          <a:off x="2159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69867</xdr:rowOff>
    </xdr:from>
    <xdr:ext cx="762000" cy="259045"/>
    <xdr:sp macro="" textlink="">
      <xdr:nvSpPr>
        <xdr:cNvPr id="92" name="テキスト ボックス 91"/>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129540</xdr:rowOff>
    </xdr:from>
    <xdr:to>
      <xdr:col>1</xdr:col>
      <xdr:colOff>676275</xdr:colOff>
      <xdr:row>37</xdr:row>
      <xdr:rowOff>59690</xdr:rowOff>
    </xdr:to>
    <xdr:sp macro="" textlink="">
      <xdr:nvSpPr>
        <xdr:cNvPr id="93" name="円/楕円 92"/>
        <xdr:cNvSpPr/>
      </xdr:nvSpPr>
      <xdr:spPr>
        <a:xfrm>
          <a:off x="1270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69867</xdr:rowOff>
    </xdr:from>
    <xdr:ext cx="762000" cy="259045"/>
    <xdr:sp macro="" textlink="">
      <xdr:nvSpPr>
        <xdr:cNvPr id="94" name="テキスト ボックス 93"/>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類似団体平均値と比較すると、下回っている。</a:t>
          </a:r>
        </a:p>
        <a:p>
          <a:r>
            <a:rPr kumimoji="1" lang="ja-JP" altLang="en-US" sz="1300">
              <a:latin typeface="ＭＳ Ｐゴシック"/>
            </a:rPr>
            <a:t>　合併団体のため旧町村の施設が多くあり、施設の老朽化から今後維持管理に係る経費も増加していくことが予想される。</a:t>
          </a:r>
        </a:p>
        <a:p>
          <a:r>
            <a:rPr kumimoji="1" lang="ja-JP" altLang="en-US" sz="1300">
              <a:latin typeface="ＭＳ Ｐゴシック"/>
            </a:rPr>
            <a:t>　施設の適正な配置に努め、物件費の抑制を図る。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76200</xdr:rowOff>
    </xdr:from>
    <xdr:to>
      <xdr:col>24</xdr:col>
      <xdr:colOff>31750</xdr:colOff>
      <xdr:row>20</xdr:row>
      <xdr:rowOff>152400</xdr:rowOff>
    </xdr:to>
    <xdr:cxnSp macro="">
      <xdr:nvCxnSpPr>
        <xdr:cNvPr id="122" name="直線コネクタ 121"/>
        <xdr:cNvCxnSpPr/>
      </xdr:nvCxnSpPr>
      <xdr:spPr>
        <a:xfrm flipV="1">
          <a:off x="16510000" y="2133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124477</xdr:rowOff>
    </xdr:from>
    <xdr:ext cx="762000" cy="259045"/>
    <xdr:sp macro="" textlink="">
      <xdr:nvSpPr>
        <xdr:cNvPr id="123" name="物件費最小値テキスト"/>
        <xdr:cNvSpPr txBox="1"/>
      </xdr:nvSpPr>
      <xdr:spPr>
        <a:xfrm>
          <a:off x="16598900" y="355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628650</xdr:colOff>
      <xdr:row>20</xdr:row>
      <xdr:rowOff>152400</xdr:rowOff>
    </xdr:from>
    <xdr:to>
      <xdr:col>24</xdr:col>
      <xdr:colOff>120650</xdr:colOff>
      <xdr:row>20</xdr:row>
      <xdr:rowOff>152400</xdr:rowOff>
    </xdr:to>
    <xdr:cxnSp macro="">
      <xdr:nvCxnSpPr>
        <xdr:cNvPr id="124" name="直線コネクタ 123"/>
        <xdr:cNvCxnSpPr/>
      </xdr:nvCxnSpPr>
      <xdr:spPr>
        <a:xfrm>
          <a:off x="16421100" y="358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162577</xdr:rowOff>
    </xdr:from>
    <xdr:ext cx="762000" cy="259045"/>
    <xdr:sp macro="" textlink="">
      <xdr:nvSpPr>
        <xdr:cNvPr id="125" name="物件費最大値テキスト"/>
        <xdr:cNvSpPr txBox="1"/>
      </xdr:nvSpPr>
      <xdr:spPr>
        <a:xfrm>
          <a:off x="16598900" y="187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23</xdr:col>
      <xdr:colOff>628650</xdr:colOff>
      <xdr:row>12</xdr:row>
      <xdr:rowOff>76200</xdr:rowOff>
    </xdr:from>
    <xdr:to>
      <xdr:col>24</xdr:col>
      <xdr:colOff>120650</xdr:colOff>
      <xdr:row>12</xdr:row>
      <xdr:rowOff>76200</xdr:rowOff>
    </xdr:to>
    <xdr:cxnSp macro="">
      <xdr:nvCxnSpPr>
        <xdr:cNvPr id="126" name="直線コネクタ 125"/>
        <xdr:cNvCxnSpPr/>
      </xdr:nvCxnSpPr>
      <xdr:spPr>
        <a:xfrm>
          <a:off x="16421100" y="213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44450</xdr:rowOff>
    </xdr:from>
    <xdr:to>
      <xdr:col>24</xdr:col>
      <xdr:colOff>31750</xdr:colOff>
      <xdr:row>15</xdr:row>
      <xdr:rowOff>82550</xdr:rowOff>
    </xdr:to>
    <xdr:cxnSp macro="">
      <xdr:nvCxnSpPr>
        <xdr:cNvPr id="127" name="直線コネクタ 126"/>
        <xdr:cNvCxnSpPr/>
      </xdr:nvCxnSpPr>
      <xdr:spPr>
        <a:xfrm flipV="1">
          <a:off x="15671800" y="2616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143527</xdr:rowOff>
    </xdr:from>
    <xdr:ext cx="762000" cy="259045"/>
    <xdr:sp macro="" textlink="">
      <xdr:nvSpPr>
        <xdr:cNvPr id="128" name="物件費平均値テキスト"/>
        <xdr:cNvSpPr txBox="1"/>
      </xdr:nvSpPr>
      <xdr:spPr>
        <a:xfrm>
          <a:off x="16598900" y="271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0</xdr:rowOff>
    </xdr:from>
    <xdr:to>
      <xdr:col>24</xdr:col>
      <xdr:colOff>82550</xdr:colOff>
      <xdr:row>16</xdr:row>
      <xdr:rowOff>101600</xdr:rowOff>
    </xdr:to>
    <xdr:sp macro="" textlink="">
      <xdr:nvSpPr>
        <xdr:cNvPr id="129" name="フローチャート : 判断 128"/>
        <xdr:cNvSpPr/>
      </xdr:nvSpPr>
      <xdr:spPr>
        <a:xfrm>
          <a:off x="164592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165100</xdr:rowOff>
    </xdr:from>
    <xdr:to>
      <xdr:col>22</xdr:col>
      <xdr:colOff>565150</xdr:colOff>
      <xdr:row>15</xdr:row>
      <xdr:rowOff>82550</xdr:rowOff>
    </xdr:to>
    <xdr:cxnSp macro="">
      <xdr:nvCxnSpPr>
        <xdr:cNvPr id="130" name="直線コネクタ 129"/>
        <xdr:cNvCxnSpPr/>
      </xdr:nvCxnSpPr>
      <xdr:spPr>
        <a:xfrm>
          <a:off x="14782800" y="2565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139700</xdr:rowOff>
    </xdr:from>
    <xdr:to>
      <xdr:col>22</xdr:col>
      <xdr:colOff>615950</xdr:colOff>
      <xdr:row>17</xdr:row>
      <xdr:rowOff>69850</xdr:rowOff>
    </xdr:to>
    <xdr:sp macro="" textlink="">
      <xdr:nvSpPr>
        <xdr:cNvPr id="131" name="フローチャート : 判断 130"/>
        <xdr:cNvSpPr/>
      </xdr:nvSpPr>
      <xdr:spPr>
        <a:xfrm>
          <a:off x="15621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54627</xdr:rowOff>
    </xdr:from>
    <xdr:ext cx="736600" cy="259045"/>
    <xdr:sp macro="" textlink="">
      <xdr:nvSpPr>
        <xdr:cNvPr id="132" name="テキスト ボックス 131"/>
        <xdr:cNvSpPr txBox="1"/>
      </xdr:nvSpPr>
      <xdr:spPr>
        <a:xfrm>
          <a:off x="15290800" y="296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139700</xdr:rowOff>
    </xdr:from>
    <xdr:to>
      <xdr:col>21</xdr:col>
      <xdr:colOff>361950</xdr:colOff>
      <xdr:row>14</xdr:row>
      <xdr:rowOff>165100</xdr:rowOff>
    </xdr:to>
    <xdr:cxnSp macro="">
      <xdr:nvCxnSpPr>
        <xdr:cNvPr id="133" name="直線コネクタ 132"/>
        <xdr:cNvCxnSpPr/>
      </xdr:nvCxnSpPr>
      <xdr:spPr>
        <a:xfrm>
          <a:off x="13893800" y="2540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50800</xdr:rowOff>
    </xdr:from>
    <xdr:to>
      <xdr:col>21</xdr:col>
      <xdr:colOff>412750</xdr:colOff>
      <xdr:row>16</xdr:row>
      <xdr:rowOff>152400</xdr:rowOff>
    </xdr:to>
    <xdr:sp macro="" textlink="">
      <xdr:nvSpPr>
        <xdr:cNvPr id="134" name="フローチャート : 判断 133"/>
        <xdr:cNvSpPr/>
      </xdr:nvSpPr>
      <xdr:spPr>
        <a:xfrm>
          <a:off x="14732000" y="279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137177</xdr:rowOff>
    </xdr:from>
    <xdr:ext cx="762000" cy="259045"/>
    <xdr:sp macro="" textlink="">
      <xdr:nvSpPr>
        <xdr:cNvPr id="135" name="テキスト ボックス 134"/>
        <xdr:cNvSpPr txBox="1"/>
      </xdr:nvSpPr>
      <xdr:spPr>
        <a:xfrm>
          <a:off x="14401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88900</xdr:rowOff>
    </xdr:from>
    <xdr:to>
      <xdr:col>20</xdr:col>
      <xdr:colOff>158750</xdr:colOff>
      <xdr:row>14</xdr:row>
      <xdr:rowOff>139700</xdr:rowOff>
    </xdr:to>
    <xdr:cxnSp macro="">
      <xdr:nvCxnSpPr>
        <xdr:cNvPr id="136" name="直線コネクタ 135"/>
        <xdr:cNvCxnSpPr/>
      </xdr:nvCxnSpPr>
      <xdr:spPr>
        <a:xfrm>
          <a:off x="13004800" y="2489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0</xdr:rowOff>
    </xdr:from>
    <xdr:to>
      <xdr:col>20</xdr:col>
      <xdr:colOff>209550</xdr:colOff>
      <xdr:row>16</xdr:row>
      <xdr:rowOff>101600</xdr:rowOff>
    </xdr:to>
    <xdr:sp macro="" textlink="">
      <xdr:nvSpPr>
        <xdr:cNvPr id="137" name="フローチャート : 判断 136"/>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86377</xdr:rowOff>
    </xdr:from>
    <xdr:ext cx="762000" cy="259045"/>
    <xdr:sp macro="" textlink="">
      <xdr:nvSpPr>
        <xdr:cNvPr id="138" name="テキスト ボックス 137"/>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133350</xdr:rowOff>
    </xdr:from>
    <xdr:to>
      <xdr:col>19</xdr:col>
      <xdr:colOff>6350</xdr:colOff>
      <xdr:row>16</xdr:row>
      <xdr:rowOff>63500</xdr:rowOff>
    </xdr:to>
    <xdr:sp macro="" textlink="">
      <xdr:nvSpPr>
        <xdr:cNvPr id="139" name="フローチャート : 判断 138"/>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48277</xdr:rowOff>
    </xdr:from>
    <xdr:ext cx="762000" cy="259045"/>
    <xdr:sp macro="" textlink="">
      <xdr:nvSpPr>
        <xdr:cNvPr id="140" name="テキスト ボックス 139"/>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165100</xdr:rowOff>
    </xdr:from>
    <xdr:to>
      <xdr:col>24</xdr:col>
      <xdr:colOff>82550</xdr:colOff>
      <xdr:row>15</xdr:row>
      <xdr:rowOff>95250</xdr:rowOff>
    </xdr:to>
    <xdr:sp macro="" textlink="">
      <xdr:nvSpPr>
        <xdr:cNvPr id="146" name="円/楕円 145"/>
        <xdr:cNvSpPr/>
      </xdr:nvSpPr>
      <xdr:spPr>
        <a:xfrm>
          <a:off x="16459200" y="256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10177</xdr:rowOff>
    </xdr:from>
    <xdr:ext cx="762000" cy="259045"/>
    <xdr:sp macro="" textlink="">
      <xdr:nvSpPr>
        <xdr:cNvPr id="147" name="物件費該当値テキスト"/>
        <xdr:cNvSpPr txBox="1"/>
      </xdr:nvSpPr>
      <xdr:spPr>
        <a:xfrm>
          <a:off x="165989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31750</xdr:rowOff>
    </xdr:from>
    <xdr:to>
      <xdr:col>22</xdr:col>
      <xdr:colOff>615950</xdr:colOff>
      <xdr:row>15</xdr:row>
      <xdr:rowOff>133350</xdr:rowOff>
    </xdr:to>
    <xdr:sp macro="" textlink="">
      <xdr:nvSpPr>
        <xdr:cNvPr id="148" name="円/楕円 147"/>
        <xdr:cNvSpPr/>
      </xdr:nvSpPr>
      <xdr:spPr>
        <a:xfrm>
          <a:off x="15621000" y="26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143527</xdr:rowOff>
    </xdr:from>
    <xdr:ext cx="736600" cy="259045"/>
    <xdr:sp macro="" textlink="">
      <xdr:nvSpPr>
        <xdr:cNvPr id="149" name="テキスト ボックス 148"/>
        <xdr:cNvSpPr txBox="1"/>
      </xdr:nvSpPr>
      <xdr:spPr>
        <a:xfrm>
          <a:off x="15290800" y="237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114300</xdr:rowOff>
    </xdr:from>
    <xdr:to>
      <xdr:col>21</xdr:col>
      <xdr:colOff>412750</xdr:colOff>
      <xdr:row>15</xdr:row>
      <xdr:rowOff>44450</xdr:rowOff>
    </xdr:to>
    <xdr:sp macro="" textlink="">
      <xdr:nvSpPr>
        <xdr:cNvPr id="150" name="円/楕円 149"/>
        <xdr:cNvSpPr/>
      </xdr:nvSpPr>
      <xdr:spPr>
        <a:xfrm>
          <a:off x="14732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54627</xdr:rowOff>
    </xdr:from>
    <xdr:ext cx="762000" cy="259045"/>
    <xdr:sp macro="" textlink="">
      <xdr:nvSpPr>
        <xdr:cNvPr id="151" name="テキスト ボックス 150"/>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88900</xdr:rowOff>
    </xdr:from>
    <xdr:to>
      <xdr:col>20</xdr:col>
      <xdr:colOff>209550</xdr:colOff>
      <xdr:row>15</xdr:row>
      <xdr:rowOff>19050</xdr:rowOff>
    </xdr:to>
    <xdr:sp macro="" textlink="">
      <xdr:nvSpPr>
        <xdr:cNvPr id="152" name="円/楕円 151"/>
        <xdr:cNvSpPr/>
      </xdr:nvSpPr>
      <xdr:spPr>
        <a:xfrm>
          <a:off x="138430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29227</xdr:rowOff>
    </xdr:from>
    <xdr:ext cx="762000" cy="259045"/>
    <xdr:sp macro="" textlink="">
      <xdr:nvSpPr>
        <xdr:cNvPr id="153" name="テキスト ボックス 152"/>
        <xdr:cNvSpPr txBox="1"/>
      </xdr:nvSpPr>
      <xdr:spPr>
        <a:xfrm>
          <a:off x="13512800" y="225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38100</xdr:rowOff>
    </xdr:from>
    <xdr:to>
      <xdr:col>19</xdr:col>
      <xdr:colOff>6350</xdr:colOff>
      <xdr:row>14</xdr:row>
      <xdr:rowOff>139700</xdr:rowOff>
    </xdr:to>
    <xdr:sp macro="" textlink="">
      <xdr:nvSpPr>
        <xdr:cNvPr id="154" name="円/楕円 153"/>
        <xdr:cNvSpPr/>
      </xdr:nvSpPr>
      <xdr:spPr>
        <a:xfrm>
          <a:off x="12954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149877</xdr:rowOff>
    </xdr:from>
    <xdr:ext cx="762000" cy="259045"/>
    <xdr:sp macro="" textlink="">
      <xdr:nvSpPr>
        <xdr:cNvPr id="155" name="テキスト ボックス 154"/>
        <xdr:cNvSpPr txBox="1"/>
      </xdr:nvSpPr>
      <xdr:spPr>
        <a:xfrm>
          <a:off x="12623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類似団体平均値と比較すると、大きく下回っている。</a:t>
          </a:r>
        </a:p>
        <a:p>
          <a:r>
            <a:rPr kumimoji="1" lang="ja-JP" altLang="en-US" sz="1300">
              <a:latin typeface="ＭＳ Ｐゴシック"/>
            </a:rPr>
            <a:t>　少子高齢化の進展から、扶助費の伸びが予想されるため適正な扶助を実施するよう努める。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23585</xdr:rowOff>
    </xdr:from>
    <xdr:to>
      <xdr:col>7</xdr:col>
      <xdr:colOff>15875</xdr:colOff>
      <xdr:row>60</xdr:row>
      <xdr:rowOff>165100</xdr:rowOff>
    </xdr:to>
    <xdr:cxnSp macro="">
      <xdr:nvCxnSpPr>
        <xdr:cNvPr id="185" name="直線コネクタ 184"/>
        <xdr:cNvCxnSpPr/>
      </xdr:nvCxnSpPr>
      <xdr:spPr>
        <a:xfrm flipV="1">
          <a:off x="4826000" y="8938985"/>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6"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7" name="直線コネクタ 186"/>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109962</xdr:rowOff>
    </xdr:from>
    <xdr:ext cx="762000" cy="259045"/>
    <xdr:sp macro="" textlink="">
      <xdr:nvSpPr>
        <xdr:cNvPr id="188" name="扶助費最大値テキスト"/>
        <xdr:cNvSpPr txBox="1"/>
      </xdr:nvSpPr>
      <xdr:spPr>
        <a:xfrm>
          <a:off x="4914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52</xdr:row>
      <xdr:rowOff>23585</xdr:rowOff>
    </xdr:from>
    <xdr:to>
      <xdr:col>7</xdr:col>
      <xdr:colOff>104775</xdr:colOff>
      <xdr:row>52</xdr:row>
      <xdr:rowOff>23585</xdr:rowOff>
    </xdr:to>
    <xdr:cxnSp macro="">
      <xdr:nvCxnSpPr>
        <xdr:cNvPr id="189" name="直線コネクタ 188"/>
        <xdr:cNvCxnSpPr/>
      </xdr:nvCxnSpPr>
      <xdr:spPr>
        <a:xfrm>
          <a:off x="4737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52</xdr:row>
      <xdr:rowOff>67128</xdr:rowOff>
    </xdr:from>
    <xdr:to>
      <xdr:col>7</xdr:col>
      <xdr:colOff>15875</xdr:colOff>
      <xdr:row>52</xdr:row>
      <xdr:rowOff>165100</xdr:rowOff>
    </xdr:to>
    <xdr:cxnSp macro="">
      <xdr:nvCxnSpPr>
        <xdr:cNvPr id="190" name="直線コネクタ 189"/>
        <xdr:cNvCxnSpPr/>
      </xdr:nvCxnSpPr>
      <xdr:spPr>
        <a:xfrm>
          <a:off x="3987800" y="8982528"/>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91820</xdr:rowOff>
    </xdr:from>
    <xdr:ext cx="762000" cy="259045"/>
    <xdr:sp macro="" textlink="">
      <xdr:nvSpPr>
        <xdr:cNvPr id="191" name="扶助費平均値テキスト"/>
        <xdr:cNvSpPr txBox="1"/>
      </xdr:nvSpPr>
      <xdr:spPr>
        <a:xfrm>
          <a:off x="4914900" y="9350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119743</xdr:rowOff>
    </xdr:from>
    <xdr:to>
      <xdr:col>7</xdr:col>
      <xdr:colOff>66675</xdr:colOff>
      <xdr:row>55</xdr:row>
      <xdr:rowOff>49893</xdr:rowOff>
    </xdr:to>
    <xdr:sp macro="" textlink="">
      <xdr:nvSpPr>
        <xdr:cNvPr id="192" name="フローチャート : 判断 191"/>
        <xdr:cNvSpPr/>
      </xdr:nvSpPr>
      <xdr:spPr>
        <a:xfrm>
          <a:off x="47752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52</xdr:row>
      <xdr:rowOff>56243</xdr:rowOff>
    </xdr:from>
    <xdr:to>
      <xdr:col>5</xdr:col>
      <xdr:colOff>549275</xdr:colOff>
      <xdr:row>52</xdr:row>
      <xdr:rowOff>67128</xdr:rowOff>
    </xdr:to>
    <xdr:cxnSp macro="">
      <xdr:nvCxnSpPr>
        <xdr:cNvPr id="193" name="直線コネクタ 192"/>
        <xdr:cNvCxnSpPr/>
      </xdr:nvCxnSpPr>
      <xdr:spPr>
        <a:xfrm>
          <a:off x="3098800" y="8971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163285</xdr:rowOff>
    </xdr:from>
    <xdr:to>
      <xdr:col>5</xdr:col>
      <xdr:colOff>600075</xdr:colOff>
      <xdr:row>55</xdr:row>
      <xdr:rowOff>93435</xdr:rowOff>
    </xdr:to>
    <xdr:sp macro="" textlink="">
      <xdr:nvSpPr>
        <xdr:cNvPr id="194" name="フローチャート : 判断 193"/>
        <xdr:cNvSpPr/>
      </xdr:nvSpPr>
      <xdr:spPr>
        <a:xfrm>
          <a:off x="3937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78212</xdr:rowOff>
    </xdr:from>
    <xdr:ext cx="736600" cy="259045"/>
    <xdr:sp macro="" textlink="">
      <xdr:nvSpPr>
        <xdr:cNvPr id="195" name="テキスト ボックス 194"/>
        <xdr:cNvSpPr txBox="1"/>
      </xdr:nvSpPr>
      <xdr:spPr>
        <a:xfrm>
          <a:off x="3606800" y="9507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3</xdr:col>
      <xdr:colOff>142875</xdr:colOff>
      <xdr:row>52</xdr:row>
      <xdr:rowOff>56243</xdr:rowOff>
    </xdr:from>
    <xdr:to>
      <xdr:col>4</xdr:col>
      <xdr:colOff>346075</xdr:colOff>
      <xdr:row>52</xdr:row>
      <xdr:rowOff>67128</xdr:rowOff>
    </xdr:to>
    <xdr:cxnSp macro="">
      <xdr:nvCxnSpPr>
        <xdr:cNvPr id="196" name="直線コネクタ 195"/>
        <xdr:cNvCxnSpPr/>
      </xdr:nvCxnSpPr>
      <xdr:spPr>
        <a:xfrm flipV="1">
          <a:off x="2209800" y="8971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119743</xdr:rowOff>
    </xdr:from>
    <xdr:to>
      <xdr:col>4</xdr:col>
      <xdr:colOff>396875</xdr:colOff>
      <xdr:row>55</xdr:row>
      <xdr:rowOff>49893</xdr:rowOff>
    </xdr:to>
    <xdr:sp macro="" textlink="">
      <xdr:nvSpPr>
        <xdr:cNvPr id="197" name="フローチャート : 判断 196"/>
        <xdr:cNvSpPr/>
      </xdr:nvSpPr>
      <xdr:spPr>
        <a:xfrm>
          <a:off x="3048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34670</xdr:rowOff>
    </xdr:from>
    <xdr:ext cx="762000" cy="259045"/>
    <xdr:sp macro="" textlink="">
      <xdr:nvSpPr>
        <xdr:cNvPr id="198" name="テキスト ボックス 197"/>
        <xdr:cNvSpPr txBox="1"/>
      </xdr:nvSpPr>
      <xdr:spPr>
        <a:xfrm>
          <a:off x="2717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625475</xdr:colOff>
      <xdr:row>52</xdr:row>
      <xdr:rowOff>34472</xdr:rowOff>
    </xdr:from>
    <xdr:to>
      <xdr:col>3</xdr:col>
      <xdr:colOff>142875</xdr:colOff>
      <xdr:row>52</xdr:row>
      <xdr:rowOff>67128</xdr:rowOff>
    </xdr:to>
    <xdr:cxnSp macro="">
      <xdr:nvCxnSpPr>
        <xdr:cNvPr id="199" name="直線コネクタ 198"/>
        <xdr:cNvCxnSpPr/>
      </xdr:nvCxnSpPr>
      <xdr:spPr>
        <a:xfrm>
          <a:off x="1320800" y="89498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97972</xdr:rowOff>
    </xdr:from>
    <xdr:to>
      <xdr:col>3</xdr:col>
      <xdr:colOff>193675</xdr:colOff>
      <xdr:row>55</xdr:row>
      <xdr:rowOff>28122</xdr:rowOff>
    </xdr:to>
    <xdr:sp macro="" textlink="">
      <xdr:nvSpPr>
        <xdr:cNvPr id="200" name="フローチャート : 判断 199"/>
        <xdr:cNvSpPr/>
      </xdr:nvSpPr>
      <xdr:spPr>
        <a:xfrm>
          <a:off x="2159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12899</xdr:rowOff>
    </xdr:from>
    <xdr:ext cx="762000" cy="259045"/>
    <xdr:sp macro="" textlink="">
      <xdr:nvSpPr>
        <xdr:cNvPr id="201" name="テキスト ボックス 200"/>
        <xdr:cNvSpPr txBox="1"/>
      </xdr:nvSpPr>
      <xdr:spPr>
        <a:xfrm>
          <a:off x="1828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43543</xdr:rowOff>
    </xdr:from>
    <xdr:to>
      <xdr:col>1</xdr:col>
      <xdr:colOff>676275</xdr:colOff>
      <xdr:row>54</xdr:row>
      <xdr:rowOff>145143</xdr:rowOff>
    </xdr:to>
    <xdr:sp macro="" textlink="">
      <xdr:nvSpPr>
        <xdr:cNvPr id="202" name="フローチャート : 判断 201"/>
        <xdr:cNvSpPr/>
      </xdr:nvSpPr>
      <xdr:spPr>
        <a:xfrm>
          <a:off x="1270000" y="930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129920</xdr:rowOff>
    </xdr:from>
    <xdr:ext cx="762000" cy="259045"/>
    <xdr:sp macro="" textlink="">
      <xdr:nvSpPr>
        <xdr:cNvPr id="203" name="テキスト ボックス 202"/>
        <xdr:cNvSpPr txBox="1"/>
      </xdr:nvSpPr>
      <xdr:spPr>
        <a:xfrm>
          <a:off x="939800" y="938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52</xdr:row>
      <xdr:rowOff>114300</xdr:rowOff>
    </xdr:from>
    <xdr:to>
      <xdr:col>7</xdr:col>
      <xdr:colOff>66675</xdr:colOff>
      <xdr:row>53</xdr:row>
      <xdr:rowOff>44450</xdr:rowOff>
    </xdr:to>
    <xdr:sp macro="" textlink="">
      <xdr:nvSpPr>
        <xdr:cNvPr id="209" name="円/楕円 208"/>
        <xdr:cNvSpPr/>
      </xdr:nvSpPr>
      <xdr:spPr>
        <a:xfrm>
          <a:off x="47752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51</xdr:row>
      <xdr:rowOff>130827</xdr:rowOff>
    </xdr:from>
    <xdr:ext cx="762000" cy="259045"/>
    <xdr:sp macro="" textlink="">
      <xdr:nvSpPr>
        <xdr:cNvPr id="210" name="扶助費該当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5</xdr:col>
      <xdr:colOff>498475</xdr:colOff>
      <xdr:row>52</xdr:row>
      <xdr:rowOff>16328</xdr:rowOff>
    </xdr:from>
    <xdr:to>
      <xdr:col>5</xdr:col>
      <xdr:colOff>600075</xdr:colOff>
      <xdr:row>52</xdr:row>
      <xdr:rowOff>117928</xdr:rowOff>
    </xdr:to>
    <xdr:sp macro="" textlink="">
      <xdr:nvSpPr>
        <xdr:cNvPr id="211" name="円/楕円 210"/>
        <xdr:cNvSpPr/>
      </xdr:nvSpPr>
      <xdr:spPr>
        <a:xfrm>
          <a:off x="3937000" y="893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50</xdr:row>
      <xdr:rowOff>128105</xdr:rowOff>
    </xdr:from>
    <xdr:ext cx="736600" cy="259045"/>
    <xdr:sp macro="" textlink="">
      <xdr:nvSpPr>
        <xdr:cNvPr id="212" name="テキスト ボックス 211"/>
        <xdr:cNvSpPr txBox="1"/>
      </xdr:nvSpPr>
      <xdr:spPr>
        <a:xfrm>
          <a:off x="3606800" y="8700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4</xdr:col>
      <xdr:colOff>295275</xdr:colOff>
      <xdr:row>52</xdr:row>
      <xdr:rowOff>5443</xdr:rowOff>
    </xdr:from>
    <xdr:to>
      <xdr:col>4</xdr:col>
      <xdr:colOff>396875</xdr:colOff>
      <xdr:row>52</xdr:row>
      <xdr:rowOff>107043</xdr:rowOff>
    </xdr:to>
    <xdr:sp macro="" textlink="">
      <xdr:nvSpPr>
        <xdr:cNvPr id="213" name="円/楕円 212"/>
        <xdr:cNvSpPr/>
      </xdr:nvSpPr>
      <xdr:spPr>
        <a:xfrm>
          <a:off x="3048000" y="892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50</xdr:row>
      <xdr:rowOff>117220</xdr:rowOff>
    </xdr:from>
    <xdr:ext cx="762000" cy="259045"/>
    <xdr:sp macro="" textlink="">
      <xdr:nvSpPr>
        <xdr:cNvPr id="214" name="テキスト ボックス 213"/>
        <xdr:cNvSpPr txBox="1"/>
      </xdr:nvSpPr>
      <xdr:spPr>
        <a:xfrm>
          <a:off x="2717800" y="868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3</xdr:col>
      <xdr:colOff>92075</xdr:colOff>
      <xdr:row>52</xdr:row>
      <xdr:rowOff>16328</xdr:rowOff>
    </xdr:from>
    <xdr:to>
      <xdr:col>3</xdr:col>
      <xdr:colOff>193675</xdr:colOff>
      <xdr:row>52</xdr:row>
      <xdr:rowOff>117928</xdr:rowOff>
    </xdr:to>
    <xdr:sp macro="" textlink="">
      <xdr:nvSpPr>
        <xdr:cNvPr id="215" name="円/楕円 214"/>
        <xdr:cNvSpPr/>
      </xdr:nvSpPr>
      <xdr:spPr>
        <a:xfrm>
          <a:off x="2159000" y="893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50</xdr:row>
      <xdr:rowOff>128105</xdr:rowOff>
    </xdr:from>
    <xdr:ext cx="762000" cy="259045"/>
    <xdr:sp macro="" textlink="">
      <xdr:nvSpPr>
        <xdr:cNvPr id="216" name="テキスト ボックス 215"/>
        <xdr:cNvSpPr txBox="1"/>
      </xdr:nvSpPr>
      <xdr:spPr>
        <a:xfrm>
          <a:off x="1828800" y="870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1</xdr:col>
      <xdr:colOff>574675</xdr:colOff>
      <xdr:row>51</xdr:row>
      <xdr:rowOff>155122</xdr:rowOff>
    </xdr:from>
    <xdr:to>
      <xdr:col>1</xdr:col>
      <xdr:colOff>676275</xdr:colOff>
      <xdr:row>52</xdr:row>
      <xdr:rowOff>85272</xdr:rowOff>
    </xdr:to>
    <xdr:sp macro="" textlink="">
      <xdr:nvSpPr>
        <xdr:cNvPr id="217" name="円/楕円 216"/>
        <xdr:cNvSpPr/>
      </xdr:nvSpPr>
      <xdr:spPr>
        <a:xfrm>
          <a:off x="1270000" y="88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50</xdr:row>
      <xdr:rowOff>95449</xdr:rowOff>
    </xdr:from>
    <xdr:ext cx="762000" cy="259045"/>
    <xdr:sp macro="" textlink="">
      <xdr:nvSpPr>
        <xdr:cNvPr id="218" name="テキスト ボックス 217"/>
        <xdr:cNvSpPr txBox="1"/>
      </xdr:nvSpPr>
      <xdr:spPr>
        <a:xfrm>
          <a:off x="939800" y="86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類似団体平均値と比較すると、下回っている。</a:t>
          </a:r>
        </a:p>
        <a:p>
          <a:r>
            <a:rPr kumimoji="1" lang="ja-JP" altLang="en-US" sz="1300">
              <a:latin typeface="ＭＳ Ｐゴシック"/>
            </a:rPr>
            <a:t>　その他の中身については、繰出金が主なものとなっているが、当市では、水道、農業集落排水事業があるため、今後も維持管理費や企業債の償還等の増加が見込まれている。</a:t>
          </a:r>
        </a:p>
        <a:p>
          <a:r>
            <a:rPr kumimoji="1" lang="ja-JP" altLang="en-US" sz="1300">
              <a:latin typeface="ＭＳ Ｐゴシック"/>
            </a:rPr>
            <a:t>　引き続き加入促進に努め、繰出金の節減を図る。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66040</xdr:rowOff>
    </xdr:from>
    <xdr:to>
      <xdr:col>24</xdr:col>
      <xdr:colOff>31750</xdr:colOff>
      <xdr:row>61</xdr:row>
      <xdr:rowOff>39370</xdr:rowOff>
    </xdr:to>
    <xdr:cxnSp macro="">
      <xdr:nvCxnSpPr>
        <xdr:cNvPr id="246" name="直線コネクタ 245"/>
        <xdr:cNvCxnSpPr/>
      </xdr:nvCxnSpPr>
      <xdr:spPr>
        <a:xfrm flipV="1">
          <a:off x="16510000" y="932434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11447</xdr:rowOff>
    </xdr:from>
    <xdr:ext cx="762000" cy="259045"/>
    <xdr:sp macro="" textlink="">
      <xdr:nvSpPr>
        <xdr:cNvPr id="247" name="その他最小値テキスト"/>
        <xdr:cNvSpPr txBox="1"/>
      </xdr:nvSpPr>
      <xdr:spPr>
        <a:xfrm>
          <a:off x="16598900" y="1046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61</xdr:row>
      <xdr:rowOff>39370</xdr:rowOff>
    </xdr:from>
    <xdr:to>
      <xdr:col>24</xdr:col>
      <xdr:colOff>120650</xdr:colOff>
      <xdr:row>61</xdr:row>
      <xdr:rowOff>39370</xdr:rowOff>
    </xdr:to>
    <xdr:cxnSp macro="">
      <xdr:nvCxnSpPr>
        <xdr:cNvPr id="248" name="直線コネクタ 247"/>
        <xdr:cNvCxnSpPr/>
      </xdr:nvCxnSpPr>
      <xdr:spPr>
        <a:xfrm>
          <a:off x="16421100" y="1049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152417</xdr:rowOff>
    </xdr:from>
    <xdr:ext cx="762000" cy="259045"/>
    <xdr:sp macro="" textlink="">
      <xdr:nvSpPr>
        <xdr:cNvPr id="249" name="その他最大値テキスト"/>
        <xdr:cNvSpPr txBox="1"/>
      </xdr:nvSpPr>
      <xdr:spPr>
        <a:xfrm>
          <a:off x="16598900" y="906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628650</xdr:colOff>
      <xdr:row>54</xdr:row>
      <xdr:rowOff>66040</xdr:rowOff>
    </xdr:from>
    <xdr:to>
      <xdr:col>24</xdr:col>
      <xdr:colOff>120650</xdr:colOff>
      <xdr:row>54</xdr:row>
      <xdr:rowOff>66040</xdr:rowOff>
    </xdr:to>
    <xdr:cxnSp macro="">
      <xdr:nvCxnSpPr>
        <xdr:cNvPr id="250" name="直線コネクタ 249"/>
        <xdr:cNvCxnSpPr/>
      </xdr:nvCxnSpPr>
      <xdr:spPr>
        <a:xfrm>
          <a:off x="16421100" y="932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153670</xdr:rowOff>
    </xdr:from>
    <xdr:to>
      <xdr:col>24</xdr:col>
      <xdr:colOff>31750</xdr:colOff>
      <xdr:row>56</xdr:row>
      <xdr:rowOff>5080</xdr:rowOff>
    </xdr:to>
    <xdr:cxnSp macro="">
      <xdr:nvCxnSpPr>
        <xdr:cNvPr id="251" name="直線コネクタ 250"/>
        <xdr:cNvCxnSpPr/>
      </xdr:nvCxnSpPr>
      <xdr:spPr>
        <a:xfrm>
          <a:off x="15671800" y="95834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6367</xdr:rowOff>
    </xdr:from>
    <xdr:ext cx="762000" cy="259045"/>
    <xdr:sp macro="" textlink="">
      <xdr:nvSpPr>
        <xdr:cNvPr id="252" name="その他平均値テキスト"/>
        <xdr:cNvSpPr txBox="1"/>
      </xdr:nvSpPr>
      <xdr:spPr>
        <a:xfrm>
          <a:off x="16598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34290</xdr:rowOff>
    </xdr:from>
    <xdr:to>
      <xdr:col>24</xdr:col>
      <xdr:colOff>82550</xdr:colOff>
      <xdr:row>57</xdr:row>
      <xdr:rowOff>135890</xdr:rowOff>
    </xdr:to>
    <xdr:sp macro="" textlink="">
      <xdr:nvSpPr>
        <xdr:cNvPr id="253" name="フローチャート : 判断 252"/>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100330</xdr:rowOff>
    </xdr:from>
    <xdr:to>
      <xdr:col>22</xdr:col>
      <xdr:colOff>565150</xdr:colOff>
      <xdr:row>55</xdr:row>
      <xdr:rowOff>153670</xdr:rowOff>
    </xdr:to>
    <xdr:cxnSp macro="">
      <xdr:nvCxnSpPr>
        <xdr:cNvPr id="254" name="直線コネクタ 253"/>
        <xdr:cNvCxnSpPr/>
      </xdr:nvCxnSpPr>
      <xdr:spPr>
        <a:xfrm>
          <a:off x="14782800" y="95300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255" name="フローチャート : 判断 254"/>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44467</xdr:rowOff>
    </xdr:from>
    <xdr:ext cx="736600" cy="259045"/>
    <xdr:sp macro="" textlink="">
      <xdr:nvSpPr>
        <xdr:cNvPr id="256" name="テキスト ボックス 255"/>
        <xdr:cNvSpPr txBox="1"/>
      </xdr:nvSpPr>
      <xdr:spPr>
        <a:xfrm>
          <a:off x="15290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69850</xdr:rowOff>
    </xdr:from>
    <xdr:to>
      <xdr:col>21</xdr:col>
      <xdr:colOff>361950</xdr:colOff>
      <xdr:row>55</xdr:row>
      <xdr:rowOff>100330</xdr:rowOff>
    </xdr:to>
    <xdr:cxnSp macro="">
      <xdr:nvCxnSpPr>
        <xdr:cNvPr id="257" name="直線コネクタ 256"/>
        <xdr:cNvCxnSpPr/>
      </xdr:nvCxnSpPr>
      <xdr:spPr>
        <a:xfrm>
          <a:off x="13893800" y="9499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8" name="フローチャート : 判断 257"/>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59" name="テキスト ボックス 258"/>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62230</xdr:rowOff>
    </xdr:from>
    <xdr:to>
      <xdr:col>20</xdr:col>
      <xdr:colOff>158750</xdr:colOff>
      <xdr:row>55</xdr:row>
      <xdr:rowOff>69850</xdr:rowOff>
    </xdr:to>
    <xdr:cxnSp macro="">
      <xdr:nvCxnSpPr>
        <xdr:cNvPr id="260" name="直線コネクタ 259"/>
        <xdr:cNvCxnSpPr/>
      </xdr:nvCxnSpPr>
      <xdr:spPr>
        <a:xfrm>
          <a:off x="13004800" y="9491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76200</xdr:rowOff>
    </xdr:from>
    <xdr:to>
      <xdr:col>19</xdr:col>
      <xdr:colOff>6350</xdr:colOff>
      <xdr:row>57</xdr:row>
      <xdr:rowOff>6350</xdr:rowOff>
    </xdr:to>
    <xdr:sp macro="" textlink="">
      <xdr:nvSpPr>
        <xdr:cNvPr id="263" name="フローチャート : 判断 262"/>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162577</xdr:rowOff>
    </xdr:from>
    <xdr:ext cx="762000" cy="259045"/>
    <xdr:sp macro="" textlink="">
      <xdr:nvSpPr>
        <xdr:cNvPr id="264" name="テキスト ボックス 263"/>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125730</xdr:rowOff>
    </xdr:from>
    <xdr:to>
      <xdr:col>24</xdr:col>
      <xdr:colOff>82550</xdr:colOff>
      <xdr:row>56</xdr:row>
      <xdr:rowOff>55880</xdr:rowOff>
    </xdr:to>
    <xdr:sp macro="" textlink="">
      <xdr:nvSpPr>
        <xdr:cNvPr id="270" name="円/楕円 269"/>
        <xdr:cNvSpPr/>
      </xdr:nvSpPr>
      <xdr:spPr>
        <a:xfrm>
          <a:off x="164592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142257</xdr:rowOff>
    </xdr:from>
    <xdr:ext cx="762000" cy="259045"/>
    <xdr:sp macro="" textlink="">
      <xdr:nvSpPr>
        <xdr:cNvPr id="271" name="その他該当値テキスト"/>
        <xdr:cNvSpPr txBox="1"/>
      </xdr:nvSpPr>
      <xdr:spPr>
        <a:xfrm>
          <a:off x="165989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102870</xdr:rowOff>
    </xdr:from>
    <xdr:to>
      <xdr:col>22</xdr:col>
      <xdr:colOff>615950</xdr:colOff>
      <xdr:row>56</xdr:row>
      <xdr:rowOff>33020</xdr:rowOff>
    </xdr:to>
    <xdr:sp macro="" textlink="">
      <xdr:nvSpPr>
        <xdr:cNvPr id="272" name="円/楕円 271"/>
        <xdr:cNvSpPr/>
      </xdr:nvSpPr>
      <xdr:spPr>
        <a:xfrm>
          <a:off x="15621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43197</xdr:rowOff>
    </xdr:from>
    <xdr:ext cx="736600" cy="259045"/>
    <xdr:sp macro="" textlink="">
      <xdr:nvSpPr>
        <xdr:cNvPr id="273" name="テキスト ボックス 272"/>
        <xdr:cNvSpPr txBox="1"/>
      </xdr:nvSpPr>
      <xdr:spPr>
        <a:xfrm>
          <a:off x="15290800" y="930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49530</xdr:rowOff>
    </xdr:from>
    <xdr:to>
      <xdr:col>21</xdr:col>
      <xdr:colOff>412750</xdr:colOff>
      <xdr:row>55</xdr:row>
      <xdr:rowOff>151130</xdr:rowOff>
    </xdr:to>
    <xdr:sp macro="" textlink="">
      <xdr:nvSpPr>
        <xdr:cNvPr id="274" name="円/楕円 273"/>
        <xdr:cNvSpPr/>
      </xdr:nvSpPr>
      <xdr:spPr>
        <a:xfrm>
          <a:off x="14732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161307</xdr:rowOff>
    </xdr:from>
    <xdr:ext cx="762000" cy="259045"/>
    <xdr:sp macro="" textlink="">
      <xdr:nvSpPr>
        <xdr:cNvPr id="275" name="テキスト ボックス 274"/>
        <xdr:cNvSpPr txBox="1"/>
      </xdr:nvSpPr>
      <xdr:spPr>
        <a:xfrm>
          <a:off x="14401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19050</xdr:rowOff>
    </xdr:from>
    <xdr:to>
      <xdr:col>20</xdr:col>
      <xdr:colOff>209550</xdr:colOff>
      <xdr:row>55</xdr:row>
      <xdr:rowOff>120650</xdr:rowOff>
    </xdr:to>
    <xdr:sp macro="" textlink="">
      <xdr:nvSpPr>
        <xdr:cNvPr id="276" name="円/楕円 275"/>
        <xdr:cNvSpPr/>
      </xdr:nvSpPr>
      <xdr:spPr>
        <a:xfrm>
          <a:off x="13843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130827</xdr:rowOff>
    </xdr:from>
    <xdr:ext cx="762000" cy="259045"/>
    <xdr:sp macro="" textlink="">
      <xdr:nvSpPr>
        <xdr:cNvPr id="277" name="テキスト ボックス 276"/>
        <xdr:cNvSpPr txBox="1"/>
      </xdr:nvSpPr>
      <xdr:spPr>
        <a:xfrm>
          <a:off x="13512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11430</xdr:rowOff>
    </xdr:from>
    <xdr:to>
      <xdr:col>19</xdr:col>
      <xdr:colOff>6350</xdr:colOff>
      <xdr:row>55</xdr:row>
      <xdr:rowOff>113030</xdr:rowOff>
    </xdr:to>
    <xdr:sp macro="" textlink="">
      <xdr:nvSpPr>
        <xdr:cNvPr id="278" name="円/楕円 277"/>
        <xdr:cNvSpPr/>
      </xdr:nvSpPr>
      <xdr:spPr>
        <a:xfrm>
          <a:off x="12954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123207</xdr:rowOff>
    </xdr:from>
    <xdr:ext cx="762000" cy="259045"/>
    <xdr:sp macro="" textlink="">
      <xdr:nvSpPr>
        <xdr:cNvPr id="279" name="テキスト ボックス 278"/>
        <xdr:cNvSpPr txBox="1"/>
      </xdr:nvSpPr>
      <xdr:spPr>
        <a:xfrm>
          <a:off x="12623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類似団体平均値と比較すると、大きく上回っている。</a:t>
          </a:r>
        </a:p>
        <a:p>
          <a:r>
            <a:rPr kumimoji="1" lang="ja-JP" altLang="en-US" sz="1300">
              <a:latin typeface="ＭＳ Ｐゴシック"/>
            </a:rPr>
            <a:t>　病院への補助及び一部事務組合（消防、ごみ処理業務等）への負担金が大きな要因となっている。</a:t>
          </a:r>
        </a:p>
        <a:p>
          <a:r>
            <a:rPr kumimoji="1" lang="ja-JP" altLang="en-US" sz="1300">
              <a:latin typeface="ＭＳ Ｐゴシック"/>
            </a:rPr>
            <a:t>　病院に対しては経営改善の努力を求め、一部事務組合に対しては負担金の抑制を申し入れる等を行い、補助費等の抑制を図る。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78994</xdr:rowOff>
    </xdr:to>
    <xdr:cxnSp macro="">
      <xdr:nvCxnSpPr>
        <xdr:cNvPr id="304" name="直線コネクタ 303"/>
        <xdr:cNvCxnSpPr/>
      </xdr:nvCxnSpPr>
      <xdr:spPr>
        <a:xfrm flipV="1">
          <a:off x="16510000" y="578256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51071</xdr:rowOff>
    </xdr:from>
    <xdr:ext cx="762000" cy="259045"/>
    <xdr:sp macro="" textlink="">
      <xdr:nvSpPr>
        <xdr:cNvPr id="305" name="補助費等最小値テキスト"/>
        <xdr:cNvSpPr txBox="1"/>
      </xdr:nvSpPr>
      <xdr:spPr>
        <a:xfrm>
          <a:off x="16598900" y="673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628650</xdr:colOff>
      <xdr:row>39</xdr:row>
      <xdr:rowOff>78994</xdr:rowOff>
    </xdr:from>
    <xdr:to>
      <xdr:col>24</xdr:col>
      <xdr:colOff>120650</xdr:colOff>
      <xdr:row>39</xdr:row>
      <xdr:rowOff>78994</xdr:rowOff>
    </xdr:to>
    <xdr:cxnSp macro="">
      <xdr:nvCxnSpPr>
        <xdr:cNvPr id="306" name="直線コネクタ 305"/>
        <xdr:cNvCxnSpPr/>
      </xdr:nvCxnSpPr>
      <xdr:spPr>
        <a:xfrm>
          <a:off x="16421100" y="676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12700</xdr:rowOff>
    </xdr:from>
    <xdr:to>
      <xdr:col>24</xdr:col>
      <xdr:colOff>31750</xdr:colOff>
      <xdr:row>38</xdr:row>
      <xdr:rowOff>30988</xdr:rowOff>
    </xdr:to>
    <xdr:cxnSp macro="">
      <xdr:nvCxnSpPr>
        <xdr:cNvPr id="309" name="直線コネクタ 308"/>
        <xdr:cNvCxnSpPr/>
      </xdr:nvCxnSpPr>
      <xdr:spPr>
        <a:xfrm>
          <a:off x="15671800" y="652780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117873</xdr:rowOff>
    </xdr:from>
    <xdr:ext cx="762000" cy="259045"/>
    <xdr:sp macro="" textlink="">
      <xdr:nvSpPr>
        <xdr:cNvPr id="310" name="補助費等平均値テキスト"/>
        <xdr:cNvSpPr txBox="1"/>
      </xdr:nvSpPr>
      <xdr:spPr>
        <a:xfrm>
          <a:off x="16598900" y="5947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101346</xdr:rowOff>
    </xdr:from>
    <xdr:to>
      <xdr:col>24</xdr:col>
      <xdr:colOff>82550</xdr:colOff>
      <xdr:row>36</xdr:row>
      <xdr:rowOff>31496</xdr:rowOff>
    </xdr:to>
    <xdr:sp macro="" textlink="">
      <xdr:nvSpPr>
        <xdr:cNvPr id="311" name="フローチャート : 判断 310"/>
        <xdr:cNvSpPr/>
      </xdr:nvSpPr>
      <xdr:spPr>
        <a:xfrm>
          <a:off x="164592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12700</xdr:rowOff>
    </xdr:from>
    <xdr:to>
      <xdr:col>22</xdr:col>
      <xdr:colOff>565150</xdr:colOff>
      <xdr:row>38</xdr:row>
      <xdr:rowOff>26416</xdr:rowOff>
    </xdr:to>
    <xdr:cxnSp macro="">
      <xdr:nvCxnSpPr>
        <xdr:cNvPr id="312" name="直線コネクタ 311"/>
        <xdr:cNvCxnSpPr/>
      </xdr:nvCxnSpPr>
      <xdr:spPr>
        <a:xfrm flipV="1">
          <a:off x="14782800" y="65278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147066</xdr:rowOff>
    </xdr:from>
    <xdr:to>
      <xdr:col>22</xdr:col>
      <xdr:colOff>615950</xdr:colOff>
      <xdr:row>36</xdr:row>
      <xdr:rowOff>77216</xdr:rowOff>
    </xdr:to>
    <xdr:sp macro="" textlink="">
      <xdr:nvSpPr>
        <xdr:cNvPr id="313" name="フローチャート : 判断 312"/>
        <xdr:cNvSpPr/>
      </xdr:nvSpPr>
      <xdr:spPr>
        <a:xfrm>
          <a:off x="15621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87393</xdr:rowOff>
    </xdr:from>
    <xdr:ext cx="736600" cy="259045"/>
    <xdr:sp macro="" textlink="">
      <xdr:nvSpPr>
        <xdr:cNvPr id="314" name="テキスト ボックス 313"/>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26416</xdr:rowOff>
    </xdr:from>
    <xdr:to>
      <xdr:col>21</xdr:col>
      <xdr:colOff>361950</xdr:colOff>
      <xdr:row>38</xdr:row>
      <xdr:rowOff>53848</xdr:rowOff>
    </xdr:to>
    <xdr:cxnSp macro="">
      <xdr:nvCxnSpPr>
        <xdr:cNvPr id="315" name="直線コネクタ 314"/>
        <xdr:cNvCxnSpPr/>
      </xdr:nvCxnSpPr>
      <xdr:spPr>
        <a:xfrm flipV="1">
          <a:off x="13893800" y="65415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6" name="フローチャート : 判断 315"/>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87393</xdr:rowOff>
    </xdr:from>
    <xdr:ext cx="762000" cy="259045"/>
    <xdr:sp macro="" textlink="">
      <xdr:nvSpPr>
        <xdr:cNvPr id="317" name="テキスト ボックス 316"/>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53848</xdr:rowOff>
    </xdr:from>
    <xdr:to>
      <xdr:col>20</xdr:col>
      <xdr:colOff>158750</xdr:colOff>
      <xdr:row>38</xdr:row>
      <xdr:rowOff>90424</xdr:rowOff>
    </xdr:to>
    <xdr:cxnSp macro="">
      <xdr:nvCxnSpPr>
        <xdr:cNvPr id="318" name="直線コネクタ 317"/>
        <xdr:cNvCxnSpPr/>
      </xdr:nvCxnSpPr>
      <xdr:spPr>
        <a:xfrm flipV="1">
          <a:off x="13004800" y="65689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151638</xdr:rowOff>
    </xdr:from>
    <xdr:to>
      <xdr:col>20</xdr:col>
      <xdr:colOff>209550</xdr:colOff>
      <xdr:row>36</xdr:row>
      <xdr:rowOff>81788</xdr:rowOff>
    </xdr:to>
    <xdr:sp macro="" textlink="">
      <xdr:nvSpPr>
        <xdr:cNvPr id="319" name="フローチャート : 判断 318"/>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91965</xdr:rowOff>
    </xdr:from>
    <xdr:ext cx="762000" cy="259045"/>
    <xdr:sp macro="" textlink="">
      <xdr:nvSpPr>
        <xdr:cNvPr id="320" name="テキスト ボックス 319"/>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147066</xdr:rowOff>
    </xdr:from>
    <xdr:to>
      <xdr:col>19</xdr:col>
      <xdr:colOff>6350</xdr:colOff>
      <xdr:row>36</xdr:row>
      <xdr:rowOff>77216</xdr:rowOff>
    </xdr:to>
    <xdr:sp macro="" textlink="">
      <xdr:nvSpPr>
        <xdr:cNvPr id="321" name="フローチャート : 判断 320"/>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87393</xdr:rowOff>
    </xdr:from>
    <xdr:ext cx="762000" cy="259045"/>
    <xdr:sp macro="" textlink="">
      <xdr:nvSpPr>
        <xdr:cNvPr id="322" name="テキスト ボックス 321"/>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151638</xdr:rowOff>
    </xdr:from>
    <xdr:to>
      <xdr:col>24</xdr:col>
      <xdr:colOff>82550</xdr:colOff>
      <xdr:row>38</xdr:row>
      <xdr:rowOff>81788</xdr:rowOff>
    </xdr:to>
    <xdr:sp macro="" textlink="">
      <xdr:nvSpPr>
        <xdr:cNvPr id="328" name="円/楕円 327"/>
        <xdr:cNvSpPr/>
      </xdr:nvSpPr>
      <xdr:spPr>
        <a:xfrm>
          <a:off x="16459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123715</xdr:rowOff>
    </xdr:from>
    <xdr:ext cx="762000" cy="259045"/>
    <xdr:sp macro="" textlink="">
      <xdr:nvSpPr>
        <xdr:cNvPr id="329" name="補助費等該当値テキスト"/>
        <xdr:cNvSpPr txBox="1"/>
      </xdr:nvSpPr>
      <xdr:spPr>
        <a:xfrm>
          <a:off x="16598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133350</xdr:rowOff>
    </xdr:from>
    <xdr:to>
      <xdr:col>22</xdr:col>
      <xdr:colOff>615950</xdr:colOff>
      <xdr:row>38</xdr:row>
      <xdr:rowOff>63500</xdr:rowOff>
    </xdr:to>
    <xdr:sp macro="" textlink="">
      <xdr:nvSpPr>
        <xdr:cNvPr id="330" name="円/楕円 329"/>
        <xdr:cNvSpPr/>
      </xdr:nvSpPr>
      <xdr:spPr>
        <a:xfrm>
          <a:off x="15621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48277</xdr:rowOff>
    </xdr:from>
    <xdr:ext cx="736600" cy="259045"/>
    <xdr:sp macro="" textlink="">
      <xdr:nvSpPr>
        <xdr:cNvPr id="331" name="テキスト ボックス 330"/>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147066</xdr:rowOff>
    </xdr:from>
    <xdr:to>
      <xdr:col>21</xdr:col>
      <xdr:colOff>412750</xdr:colOff>
      <xdr:row>38</xdr:row>
      <xdr:rowOff>77215</xdr:rowOff>
    </xdr:to>
    <xdr:sp macro="" textlink="">
      <xdr:nvSpPr>
        <xdr:cNvPr id="332" name="円/楕円 331"/>
        <xdr:cNvSpPr/>
      </xdr:nvSpPr>
      <xdr:spPr>
        <a:xfrm>
          <a:off x="14732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61993</xdr:rowOff>
    </xdr:from>
    <xdr:ext cx="762000" cy="259045"/>
    <xdr:sp macro="" textlink="">
      <xdr:nvSpPr>
        <xdr:cNvPr id="333" name="テキスト ボックス 332"/>
        <xdr:cNvSpPr txBox="1"/>
      </xdr:nvSpPr>
      <xdr:spPr>
        <a:xfrm>
          <a:off x="14401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3048</xdr:rowOff>
    </xdr:from>
    <xdr:to>
      <xdr:col>20</xdr:col>
      <xdr:colOff>209550</xdr:colOff>
      <xdr:row>38</xdr:row>
      <xdr:rowOff>104648</xdr:rowOff>
    </xdr:to>
    <xdr:sp macro="" textlink="">
      <xdr:nvSpPr>
        <xdr:cNvPr id="334" name="円/楕円 333"/>
        <xdr:cNvSpPr/>
      </xdr:nvSpPr>
      <xdr:spPr>
        <a:xfrm>
          <a:off x="13843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89425</xdr:rowOff>
    </xdr:from>
    <xdr:ext cx="762000" cy="259045"/>
    <xdr:sp macro="" textlink="">
      <xdr:nvSpPr>
        <xdr:cNvPr id="335" name="テキスト ボックス 334"/>
        <xdr:cNvSpPr txBox="1"/>
      </xdr:nvSpPr>
      <xdr:spPr>
        <a:xfrm>
          <a:off x="13512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39624</xdr:rowOff>
    </xdr:from>
    <xdr:to>
      <xdr:col>19</xdr:col>
      <xdr:colOff>6350</xdr:colOff>
      <xdr:row>38</xdr:row>
      <xdr:rowOff>141224</xdr:rowOff>
    </xdr:to>
    <xdr:sp macro="" textlink="">
      <xdr:nvSpPr>
        <xdr:cNvPr id="336" name="円/楕円 335"/>
        <xdr:cNvSpPr/>
      </xdr:nvSpPr>
      <xdr:spPr>
        <a:xfrm>
          <a:off x="12954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126001</xdr:rowOff>
    </xdr:from>
    <xdr:ext cx="762000" cy="259045"/>
    <xdr:sp macro="" textlink="">
      <xdr:nvSpPr>
        <xdr:cNvPr id="337" name="テキスト ボックス 336"/>
        <xdr:cNvSpPr txBox="1"/>
      </xdr:nvSpPr>
      <xdr:spPr>
        <a:xfrm>
          <a:off x="12623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類似団体平均値をやや下回っている。</a:t>
          </a:r>
          <a:endParaRPr kumimoji="1" lang="en-US" altLang="ja-JP" sz="1300">
            <a:latin typeface="ＭＳ Ｐゴシック"/>
          </a:endParaRPr>
        </a:p>
        <a:p>
          <a:r>
            <a:rPr kumimoji="1" lang="ja-JP" altLang="en-US" sz="1300">
              <a:latin typeface="ＭＳ Ｐゴシック"/>
            </a:rPr>
            <a:t>　今後も、合併事業による合併特例債の償還及び臨時財政対策債の償還が見込まれる。</a:t>
          </a:r>
          <a:endParaRPr kumimoji="1" lang="en-US" altLang="ja-JP"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122428</xdr:rowOff>
    </xdr:from>
    <xdr:to>
      <xdr:col>7</xdr:col>
      <xdr:colOff>15875</xdr:colOff>
      <xdr:row>81</xdr:row>
      <xdr:rowOff>143002</xdr:rowOff>
    </xdr:to>
    <xdr:cxnSp macro="">
      <xdr:nvCxnSpPr>
        <xdr:cNvPr id="363" name="直線コネクタ 362"/>
        <xdr:cNvCxnSpPr/>
      </xdr:nvCxnSpPr>
      <xdr:spPr>
        <a:xfrm flipV="1">
          <a:off x="4826000" y="12466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115079</xdr:rowOff>
    </xdr:from>
    <xdr:ext cx="762000" cy="259045"/>
    <xdr:sp macro="" textlink="">
      <xdr:nvSpPr>
        <xdr:cNvPr id="364" name="公債費最小値テキスト"/>
        <xdr:cNvSpPr txBox="1"/>
      </xdr:nvSpPr>
      <xdr:spPr>
        <a:xfrm>
          <a:off x="4914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612775</xdr:colOff>
      <xdr:row>81</xdr:row>
      <xdr:rowOff>143002</xdr:rowOff>
    </xdr:from>
    <xdr:to>
      <xdr:col>7</xdr:col>
      <xdr:colOff>104775</xdr:colOff>
      <xdr:row>81</xdr:row>
      <xdr:rowOff>143002</xdr:rowOff>
    </xdr:to>
    <xdr:cxnSp macro="">
      <xdr:nvCxnSpPr>
        <xdr:cNvPr id="365" name="直線コネクタ 364"/>
        <xdr:cNvCxnSpPr/>
      </xdr:nvCxnSpPr>
      <xdr:spPr>
        <a:xfrm>
          <a:off x="4737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37355</xdr:rowOff>
    </xdr:from>
    <xdr:ext cx="762000" cy="259045"/>
    <xdr:sp macro="" textlink="">
      <xdr:nvSpPr>
        <xdr:cNvPr id="366" name="公債費最大値テキスト"/>
        <xdr:cNvSpPr txBox="1"/>
      </xdr:nvSpPr>
      <xdr:spPr>
        <a:xfrm>
          <a:off x="4914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72</xdr:row>
      <xdr:rowOff>122428</xdr:rowOff>
    </xdr:from>
    <xdr:to>
      <xdr:col>7</xdr:col>
      <xdr:colOff>104775</xdr:colOff>
      <xdr:row>72</xdr:row>
      <xdr:rowOff>122428</xdr:rowOff>
    </xdr:to>
    <xdr:cxnSp macro="">
      <xdr:nvCxnSpPr>
        <xdr:cNvPr id="367" name="直線コネクタ 366"/>
        <xdr:cNvCxnSpPr/>
      </xdr:nvCxnSpPr>
      <xdr:spPr>
        <a:xfrm>
          <a:off x="4737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51563</xdr:rowOff>
    </xdr:from>
    <xdr:to>
      <xdr:col>7</xdr:col>
      <xdr:colOff>15875</xdr:colOff>
      <xdr:row>78</xdr:row>
      <xdr:rowOff>26415</xdr:rowOff>
    </xdr:to>
    <xdr:cxnSp macro="">
      <xdr:nvCxnSpPr>
        <xdr:cNvPr id="368" name="直線コネクタ 367"/>
        <xdr:cNvCxnSpPr/>
      </xdr:nvCxnSpPr>
      <xdr:spPr>
        <a:xfrm flipV="1">
          <a:off x="3987800" y="13253213"/>
          <a:ext cx="838200" cy="14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9414</xdr:rowOff>
    </xdr:from>
    <xdr:ext cx="762000" cy="259045"/>
    <xdr:sp macro="" textlink="">
      <xdr:nvSpPr>
        <xdr:cNvPr id="369" name="公債費平均値テキスト"/>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70" name="フローチャート : 判断 369"/>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26415</xdr:rowOff>
    </xdr:from>
    <xdr:to>
      <xdr:col>5</xdr:col>
      <xdr:colOff>549275</xdr:colOff>
      <xdr:row>78</xdr:row>
      <xdr:rowOff>26415</xdr:rowOff>
    </xdr:to>
    <xdr:cxnSp macro="">
      <xdr:nvCxnSpPr>
        <xdr:cNvPr id="371" name="直線コネクタ 370"/>
        <xdr:cNvCxnSpPr/>
      </xdr:nvCxnSpPr>
      <xdr:spPr>
        <a:xfrm>
          <a:off x="3098800" y="13399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19050</xdr:rowOff>
    </xdr:from>
    <xdr:to>
      <xdr:col>5</xdr:col>
      <xdr:colOff>600075</xdr:colOff>
      <xdr:row>77</xdr:row>
      <xdr:rowOff>120650</xdr:rowOff>
    </xdr:to>
    <xdr:sp macro="" textlink="">
      <xdr:nvSpPr>
        <xdr:cNvPr id="372" name="フローチャート : 判断 371"/>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130827</xdr:rowOff>
    </xdr:from>
    <xdr:ext cx="736600" cy="259045"/>
    <xdr:sp macro="" textlink="">
      <xdr:nvSpPr>
        <xdr:cNvPr id="373" name="テキスト ボックス 372"/>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26415</xdr:rowOff>
    </xdr:from>
    <xdr:to>
      <xdr:col>4</xdr:col>
      <xdr:colOff>346075</xdr:colOff>
      <xdr:row>78</xdr:row>
      <xdr:rowOff>90424</xdr:rowOff>
    </xdr:to>
    <xdr:cxnSp macro="">
      <xdr:nvCxnSpPr>
        <xdr:cNvPr id="374" name="直線コネクタ 373"/>
        <xdr:cNvCxnSpPr/>
      </xdr:nvCxnSpPr>
      <xdr:spPr>
        <a:xfrm flipV="1">
          <a:off x="2209800" y="13399515"/>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28194</xdr:rowOff>
    </xdr:from>
    <xdr:to>
      <xdr:col>4</xdr:col>
      <xdr:colOff>396875</xdr:colOff>
      <xdr:row>77</xdr:row>
      <xdr:rowOff>129794</xdr:rowOff>
    </xdr:to>
    <xdr:sp macro="" textlink="">
      <xdr:nvSpPr>
        <xdr:cNvPr id="375" name="フローチャート : 判断 374"/>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139971</xdr:rowOff>
    </xdr:from>
    <xdr:ext cx="762000" cy="259045"/>
    <xdr:sp macro="" textlink="">
      <xdr:nvSpPr>
        <xdr:cNvPr id="376" name="テキスト ボックス 375"/>
        <xdr:cNvSpPr txBox="1"/>
      </xdr:nvSpPr>
      <xdr:spPr>
        <a:xfrm>
          <a:off x="2717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17272</xdr:rowOff>
    </xdr:from>
    <xdr:to>
      <xdr:col>3</xdr:col>
      <xdr:colOff>142875</xdr:colOff>
      <xdr:row>78</xdr:row>
      <xdr:rowOff>90424</xdr:rowOff>
    </xdr:to>
    <xdr:cxnSp macro="">
      <xdr:nvCxnSpPr>
        <xdr:cNvPr id="377" name="直線コネクタ 376"/>
        <xdr:cNvCxnSpPr/>
      </xdr:nvCxnSpPr>
      <xdr:spPr>
        <a:xfrm>
          <a:off x="1320800" y="133903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46482</xdr:rowOff>
    </xdr:from>
    <xdr:to>
      <xdr:col>3</xdr:col>
      <xdr:colOff>193675</xdr:colOff>
      <xdr:row>77</xdr:row>
      <xdr:rowOff>148082</xdr:rowOff>
    </xdr:to>
    <xdr:sp macro="" textlink="">
      <xdr:nvSpPr>
        <xdr:cNvPr id="378" name="フローチャート : 判断 377"/>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158259</xdr:rowOff>
    </xdr:from>
    <xdr:ext cx="762000" cy="259045"/>
    <xdr:sp macro="" textlink="">
      <xdr:nvSpPr>
        <xdr:cNvPr id="379" name="テキスト ボックス 378"/>
        <xdr:cNvSpPr txBox="1"/>
      </xdr:nvSpPr>
      <xdr:spPr>
        <a:xfrm>
          <a:off x="1828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73913</xdr:rowOff>
    </xdr:from>
    <xdr:to>
      <xdr:col>1</xdr:col>
      <xdr:colOff>676275</xdr:colOff>
      <xdr:row>78</xdr:row>
      <xdr:rowOff>4063</xdr:rowOff>
    </xdr:to>
    <xdr:sp macro="" textlink="">
      <xdr:nvSpPr>
        <xdr:cNvPr id="380" name="フローチャート : 判断 379"/>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14240</xdr:rowOff>
    </xdr:from>
    <xdr:ext cx="762000" cy="259045"/>
    <xdr:sp macro="" textlink="">
      <xdr:nvSpPr>
        <xdr:cNvPr id="381" name="テキスト ボックス 380"/>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763</xdr:rowOff>
    </xdr:from>
    <xdr:to>
      <xdr:col>7</xdr:col>
      <xdr:colOff>66675</xdr:colOff>
      <xdr:row>77</xdr:row>
      <xdr:rowOff>102363</xdr:rowOff>
    </xdr:to>
    <xdr:sp macro="" textlink="">
      <xdr:nvSpPr>
        <xdr:cNvPr id="387" name="円/楕円 386"/>
        <xdr:cNvSpPr/>
      </xdr:nvSpPr>
      <xdr:spPr>
        <a:xfrm>
          <a:off x="47752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17290</xdr:rowOff>
    </xdr:from>
    <xdr:ext cx="762000" cy="259045"/>
    <xdr:sp macro="" textlink="">
      <xdr:nvSpPr>
        <xdr:cNvPr id="388" name="公債費該当値テキスト"/>
        <xdr:cNvSpPr txBox="1"/>
      </xdr:nvSpPr>
      <xdr:spPr>
        <a:xfrm>
          <a:off x="4914900" y="130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147065</xdr:rowOff>
    </xdr:from>
    <xdr:to>
      <xdr:col>5</xdr:col>
      <xdr:colOff>600075</xdr:colOff>
      <xdr:row>78</xdr:row>
      <xdr:rowOff>77215</xdr:rowOff>
    </xdr:to>
    <xdr:sp macro="" textlink="">
      <xdr:nvSpPr>
        <xdr:cNvPr id="389" name="円/楕円 388"/>
        <xdr:cNvSpPr/>
      </xdr:nvSpPr>
      <xdr:spPr>
        <a:xfrm>
          <a:off x="3937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61992</xdr:rowOff>
    </xdr:from>
    <xdr:ext cx="736600" cy="259045"/>
    <xdr:sp macro="" textlink="">
      <xdr:nvSpPr>
        <xdr:cNvPr id="390" name="テキスト ボックス 389"/>
        <xdr:cNvSpPr txBox="1"/>
      </xdr:nvSpPr>
      <xdr:spPr>
        <a:xfrm>
          <a:off x="3606800" y="13435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147065</xdr:rowOff>
    </xdr:from>
    <xdr:to>
      <xdr:col>4</xdr:col>
      <xdr:colOff>396875</xdr:colOff>
      <xdr:row>78</xdr:row>
      <xdr:rowOff>77215</xdr:rowOff>
    </xdr:to>
    <xdr:sp macro="" textlink="">
      <xdr:nvSpPr>
        <xdr:cNvPr id="391" name="円/楕円 390"/>
        <xdr:cNvSpPr/>
      </xdr:nvSpPr>
      <xdr:spPr>
        <a:xfrm>
          <a:off x="3048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61992</xdr:rowOff>
    </xdr:from>
    <xdr:ext cx="762000" cy="259045"/>
    <xdr:sp macro="" textlink="">
      <xdr:nvSpPr>
        <xdr:cNvPr id="392" name="テキスト ボックス 391"/>
        <xdr:cNvSpPr txBox="1"/>
      </xdr:nvSpPr>
      <xdr:spPr>
        <a:xfrm>
          <a:off x="2717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39624</xdr:rowOff>
    </xdr:from>
    <xdr:to>
      <xdr:col>3</xdr:col>
      <xdr:colOff>193675</xdr:colOff>
      <xdr:row>78</xdr:row>
      <xdr:rowOff>141224</xdr:rowOff>
    </xdr:to>
    <xdr:sp macro="" textlink="">
      <xdr:nvSpPr>
        <xdr:cNvPr id="393" name="円/楕円 392"/>
        <xdr:cNvSpPr/>
      </xdr:nvSpPr>
      <xdr:spPr>
        <a:xfrm>
          <a:off x="2159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126001</xdr:rowOff>
    </xdr:from>
    <xdr:ext cx="762000" cy="259045"/>
    <xdr:sp macro="" textlink="">
      <xdr:nvSpPr>
        <xdr:cNvPr id="394" name="テキスト ボックス 393"/>
        <xdr:cNvSpPr txBox="1"/>
      </xdr:nvSpPr>
      <xdr:spPr>
        <a:xfrm>
          <a:off x="1828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137922</xdr:rowOff>
    </xdr:from>
    <xdr:to>
      <xdr:col>1</xdr:col>
      <xdr:colOff>676275</xdr:colOff>
      <xdr:row>78</xdr:row>
      <xdr:rowOff>68072</xdr:rowOff>
    </xdr:to>
    <xdr:sp macro="" textlink="">
      <xdr:nvSpPr>
        <xdr:cNvPr id="395" name="円/楕円 394"/>
        <xdr:cNvSpPr/>
      </xdr:nvSpPr>
      <xdr:spPr>
        <a:xfrm>
          <a:off x="1270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52849</xdr:rowOff>
    </xdr:from>
    <xdr:ext cx="762000" cy="259045"/>
    <xdr:sp macro="" textlink="">
      <xdr:nvSpPr>
        <xdr:cNvPr id="396" name="テキスト ボックス 395"/>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類似団体平均値と比較すると</a:t>
          </a:r>
          <a:r>
            <a:rPr kumimoji="1" lang="ja-JP" altLang="en-US" sz="1300">
              <a:solidFill>
                <a:sysClr val="windowText" lastClr="000000"/>
              </a:solidFill>
              <a:latin typeface="ＭＳ Ｐゴシック"/>
            </a:rPr>
            <a:t>、やや上回っている。</a:t>
          </a:r>
        </a:p>
        <a:p>
          <a:r>
            <a:rPr kumimoji="1" lang="ja-JP" altLang="en-US" sz="1300">
              <a:latin typeface="ＭＳ Ｐゴシック"/>
            </a:rPr>
            <a:t>　補助費等以外は類似団体平均値を下回っているので、補助費の抑制が当市の財政健全化の課題となる。</a:t>
          </a: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1" name="直線コネクタ 410"/>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2" name="テキスト ボックス 411"/>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15" name="直線コネクタ 414"/>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16" name="テキスト ボックス 415"/>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6985</xdr:rowOff>
    </xdr:from>
    <xdr:to>
      <xdr:col>24</xdr:col>
      <xdr:colOff>31750</xdr:colOff>
      <xdr:row>81</xdr:row>
      <xdr:rowOff>81280</xdr:rowOff>
    </xdr:to>
    <xdr:cxnSp macro="">
      <xdr:nvCxnSpPr>
        <xdr:cNvPr id="420" name="直線コネクタ 419"/>
        <xdr:cNvCxnSpPr/>
      </xdr:nvCxnSpPr>
      <xdr:spPr>
        <a:xfrm flipV="1">
          <a:off x="16510000" y="1269428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53357</xdr:rowOff>
    </xdr:from>
    <xdr:ext cx="762000" cy="259045"/>
    <xdr:sp macro="" textlink="">
      <xdr:nvSpPr>
        <xdr:cNvPr id="421" name="公債費以外最小値テキスト"/>
        <xdr:cNvSpPr txBox="1"/>
      </xdr:nvSpPr>
      <xdr:spPr>
        <a:xfrm>
          <a:off x="16598900" y="1394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82.2</a:t>
          </a:r>
          <a:endParaRPr kumimoji="1" lang="ja-JP" altLang="en-US" sz="1000" b="1">
            <a:latin typeface="ＭＳ Ｐゴシック"/>
          </a:endParaRPr>
        </a:p>
      </xdr:txBody>
    </xdr:sp>
    <xdr:clientData/>
  </xdr:oneCellAnchor>
  <xdr:twoCellAnchor>
    <xdr:from>
      <xdr:col>23</xdr:col>
      <xdr:colOff>628650</xdr:colOff>
      <xdr:row>81</xdr:row>
      <xdr:rowOff>81280</xdr:rowOff>
    </xdr:from>
    <xdr:to>
      <xdr:col>24</xdr:col>
      <xdr:colOff>120650</xdr:colOff>
      <xdr:row>81</xdr:row>
      <xdr:rowOff>81280</xdr:rowOff>
    </xdr:to>
    <xdr:cxnSp macro="">
      <xdr:nvCxnSpPr>
        <xdr:cNvPr id="422" name="直線コネクタ 421"/>
        <xdr:cNvCxnSpPr/>
      </xdr:nvCxnSpPr>
      <xdr:spPr>
        <a:xfrm>
          <a:off x="16421100" y="139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93362</xdr:rowOff>
    </xdr:from>
    <xdr:ext cx="762000" cy="259045"/>
    <xdr:sp macro="" textlink="">
      <xdr:nvSpPr>
        <xdr:cNvPr id="423" name="公債費以外最大値テキスト"/>
        <xdr:cNvSpPr txBox="1"/>
      </xdr:nvSpPr>
      <xdr:spPr>
        <a:xfrm>
          <a:off x="16598900" y="1243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59.9</a:t>
          </a:r>
          <a:endParaRPr kumimoji="1" lang="ja-JP" altLang="en-US" sz="1000" b="1">
            <a:latin typeface="ＭＳ Ｐゴシック"/>
          </a:endParaRPr>
        </a:p>
      </xdr:txBody>
    </xdr:sp>
    <xdr:clientData/>
  </xdr:oneCellAnchor>
  <xdr:twoCellAnchor>
    <xdr:from>
      <xdr:col>23</xdr:col>
      <xdr:colOff>628650</xdr:colOff>
      <xdr:row>74</xdr:row>
      <xdr:rowOff>6985</xdr:rowOff>
    </xdr:from>
    <xdr:to>
      <xdr:col>24</xdr:col>
      <xdr:colOff>120650</xdr:colOff>
      <xdr:row>74</xdr:row>
      <xdr:rowOff>6985</xdr:rowOff>
    </xdr:to>
    <xdr:cxnSp macro="">
      <xdr:nvCxnSpPr>
        <xdr:cNvPr id="424" name="直線コネクタ 423"/>
        <xdr:cNvCxnSpPr/>
      </xdr:nvCxnSpPr>
      <xdr:spPr>
        <a:xfrm>
          <a:off x="16421100" y="12694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138430</xdr:rowOff>
    </xdr:from>
    <xdr:to>
      <xdr:col>24</xdr:col>
      <xdr:colOff>31750</xdr:colOff>
      <xdr:row>78</xdr:row>
      <xdr:rowOff>1270</xdr:rowOff>
    </xdr:to>
    <xdr:cxnSp macro="">
      <xdr:nvCxnSpPr>
        <xdr:cNvPr id="425" name="直線コネクタ 424"/>
        <xdr:cNvCxnSpPr/>
      </xdr:nvCxnSpPr>
      <xdr:spPr>
        <a:xfrm>
          <a:off x="15671800" y="133400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92727</xdr:rowOff>
    </xdr:from>
    <xdr:ext cx="762000" cy="259045"/>
    <xdr:sp macro="" textlink="">
      <xdr:nvSpPr>
        <xdr:cNvPr id="426" name="公債費以外平均値テキスト"/>
        <xdr:cNvSpPr txBox="1"/>
      </xdr:nvSpPr>
      <xdr:spPr>
        <a:xfrm>
          <a:off x="16598900" y="1312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27" name="フローチャート : 判断 426"/>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6986</xdr:rowOff>
    </xdr:from>
    <xdr:to>
      <xdr:col>22</xdr:col>
      <xdr:colOff>565150</xdr:colOff>
      <xdr:row>77</xdr:row>
      <xdr:rowOff>138430</xdr:rowOff>
    </xdr:to>
    <xdr:cxnSp macro="">
      <xdr:nvCxnSpPr>
        <xdr:cNvPr id="428" name="直線コネクタ 427"/>
        <xdr:cNvCxnSpPr/>
      </xdr:nvCxnSpPr>
      <xdr:spPr>
        <a:xfrm>
          <a:off x="14782800" y="13208636"/>
          <a:ext cx="889000" cy="13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41911</xdr:rowOff>
    </xdr:from>
    <xdr:to>
      <xdr:col>22</xdr:col>
      <xdr:colOff>615950</xdr:colOff>
      <xdr:row>78</xdr:row>
      <xdr:rowOff>143511</xdr:rowOff>
    </xdr:to>
    <xdr:sp macro="" textlink="">
      <xdr:nvSpPr>
        <xdr:cNvPr id="429" name="フローチャート : 判断 428"/>
        <xdr:cNvSpPr/>
      </xdr:nvSpPr>
      <xdr:spPr>
        <a:xfrm>
          <a:off x="15621000" y="1341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128288</xdr:rowOff>
    </xdr:from>
    <xdr:ext cx="736600" cy="259045"/>
    <xdr:sp macro="" textlink="">
      <xdr:nvSpPr>
        <xdr:cNvPr id="430" name="テキスト ボックス 429"/>
        <xdr:cNvSpPr txBox="1"/>
      </xdr:nvSpPr>
      <xdr:spPr>
        <a:xfrm>
          <a:off x="15290800" y="13501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6986</xdr:rowOff>
    </xdr:from>
    <xdr:to>
      <xdr:col>21</xdr:col>
      <xdr:colOff>361950</xdr:colOff>
      <xdr:row>77</xdr:row>
      <xdr:rowOff>81280</xdr:rowOff>
    </xdr:to>
    <xdr:cxnSp macro="">
      <xdr:nvCxnSpPr>
        <xdr:cNvPr id="431" name="直線コネクタ 430"/>
        <xdr:cNvCxnSpPr/>
      </xdr:nvCxnSpPr>
      <xdr:spPr>
        <a:xfrm flipV="1">
          <a:off x="13893800" y="13208636"/>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133350</xdr:rowOff>
    </xdr:from>
    <xdr:to>
      <xdr:col>21</xdr:col>
      <xdr:colOff>412750</xdr:colOff>
      <xdr:row>78</xdr:row>
      <xdr:rowOff>63500</xdr:rowOff>
    </xdr:to>
    <xdr:sp macro="" textlink="">
      <xdr:nvSpPr>
        <xdr:cNvPr id="432" name="フローチャート : 判断 431"/>
        <xdr:cNvSpPr/>
      </xdr:nvSpPr>
      <xdr:spPr>
        <a:xfrm>
          <a:off x="14732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48277</xdr:rowOff>
    </xdr:from>
    <xdr:ext cx="762000" cy="259045"/>
    <xdr:sp macro="" textlink="">
      <xdr:nvSpPr>
        <xdr:cNvPr id="433" name="テキスト ボックス 432"/>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81280</xdr:rowOff>
    </xdr:from>
    <xdr:to>
      <xdr:col>20</xdr:col>
      <xdr:colOff>158750</xdr:colOff>
      <xdr:row>77</xdr:row>
      <xdr:rowOff>81280</xdr:rowOff>
    </xdr:to>
    <xdr:cxnSp macro="">
      <xdr:nvCxnSpPr>
        <xdr:cNvPr id="434" name="直線コネクタ 433"/>
        <xdr:cNvCxnSpPr/>
      </xdr:nvCxnSpPr>
      <xdr:spPr>
        <a:xfrm>
          <a:off x="13004800" y="13282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156211</xdr:rowOff>
    </xdr:from>
    <xdr:to>
      <xdr:col>20</xdr:col>
      <xdr:colOff>209550</xdr:colOff>
      <xdr:row>78</xdr:row>
      <xdr:rowOff>86361</xdr:rowOff>
    </xdr:to>
    <xdr:sp macro="" textlink="">
      <xdr:nvSpPr>
        <xdr:cNvPr id="435" name="フローチャート : 判断 434"/>
        <xdr:cNvSpPr/>
      </xdr:nvSpPr>
      <xdr:spPr>
        <a:xfrm>
          <a:off x="13843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71138</xdr:rowOff>
    </xdr:from>
    <xdr:ext cx="762000" cy="259045"/>
    <xdr:sp macro="" textlink="">
      <xdr:nvSpPr>
        <xdr:cNvPr id="436" name="テキスト ボックス 435"/>
        <xdr:cNvSpPr txBox="1"/>
      </xdr:nvSpPr>
      <xdr:spPr>
        <a:xfrm>
          <a:off x="13512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104775</xdr:rowOff>
    </xdr:from>
    <xdr:to>
      <xdr:col>19</xdr:col>
      <xdr:colOff>6350</xdr:colOff>
      <xdr:row>78</xdr:row>
      <xdr:rowOff>34925</xdr:rowOff>
    </xdr:to>
    <xdr:sp macro="" textlink="">
      <xdr:nvSpPr>
        <xdr:cNvPr id="437" name="フローチャート : 判断 436"/>
        <xdr:cNvSpPr/>
      </xdr:nvSpPr>
      <xdr:spPr>
        <a:xfrm>
          <a:off x="12954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19702</xdr:rowOff>
    </xdr:from>
    <xdr:ext cx="762000" cy="259045"/>
    <xdr:sp macro="" textlink="">
      <xdr:nvSpPr>
        <xdr:cNvPr id="438" name="テキスト ボックス 437"/>
        <xdr:cNvSpPr txBox="1"/>
      </xdr:nvSpPr>
      <xdr:spPr>
        <a:xfrm>
          <a:off x="12623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121920</xdr:rowOff>
    </xdr:from>
    <xdr:to>
      <xdr:col>24</xdr:col>
      <xdr:colOff>82550</xdr:colOff>
      <xdr:row>78</xdr:row>
      <xdr:rowOff>52070</xdr:rowOff>
    </xdr:to>
    <xdr:sp macro="" textlink="">
      <xdr:nvSpPr>
        <xdr:cNvPr id="444" name="円/楕円 443"/>
        <xdr:cNvSpPr/>
      </xdr:nvSpPr>
      <xdr:spPr>
        <a:xfrm>
          <a:off x="164592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93997</xdr:rowOff>
    </xdr:from>
    <xdr:ext cx="762000" cy="259045"/>
    <xdr:sp macro="" textlink="">
      <xdr:nvSpPr>
        <xdr:cNvPr id="445" name="公債費以外該当値テキスト"/>
        <xdr:cNvSpPr txBox="1"/>
      </xdr:nvSpPr>
      <xdr:spPr>
        <a:xfrm>
          <a:off x="165989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87630</xdr:rowOff>
    </xdr:from>
    <xdr:to>
      <xdr:col>22</xdr:col>
      <xdr:colOff>615950</xdr:colOff>
      <xdr:row>78</xdr:row>
      <xdr:rowOff>17780</xdr:rowOff>
    </xdr:to>
    <xdr:sp macro="" textlink="">
      <xdr:nvSpPr>
        <xdr:cNvPr id="446" name="円/楕円 445"/>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27957</xdr:rowOff>
    </xdr:from>
    <xdr:ext cx="736600" cy="259045"/>
    <xdr:sp macro="" textlink="">
      <xdr:nvSpPr>
        <xdr:cNvPr id="447" name="テキスト ボックス 446"/>
        <xdr:cNvSpPr txBox="1"/>
      </xdr:nvSpPr>
      <xdr:spPr>
        <a:xfrm>
          <a:off x="15290800" y="1305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127636</xdr:rowOff>
    </xdr:from>
    <xdr:to>
      <xdr:col>21</xdr:col>
      <xdr:colOff>412750</xdr:colOff>
      <xdr:row>77</xdr:row>
      <xdr:rowOff>57786</xdr:rowOff>
    </xdr:to>
    <xdr:sp macro="" textlink="">
      <xdr:nvSpPr>
        <xdr:cNvPr id="448" name="円/楕円 447"/>
        <xdr:cNvSpPr/>
      </xdr:nvSpPr>
      <xdr:spPr>
        <a:xfrm>
          <a:off x="14732000" y="1315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67962</xdr:rowOff>
    </xdr:from>
    <xdr:ext cx="762000" cy="259045"/>
    <xdr:sp macro="" textlink="">
      <xdr:nvSpPr>
        <xdr:cNvPr id="449" name="テキスト ボックス 448"/>
        <xdr:cNvSpPr txBox="1"/>
      </xdr:nvSpPr>
      <xdr:spPr>
        <a:xfrm>
          <a:off x="14401800" y="12926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30480</xdr:rowOff>
    </xdr:from>
    <xdr:to>
      <xdr:col>20</xdr:col>
      <xdr:colOff>209550</xdr:colOff>
      <xdr:row>77</xdr:row>
      <xdr:rowOff>132080</xdr:rowOff>
    </xdr:to>
    <xdr:sp macro="" textlink="">
      <xdr:nvSpPr>
        <xdr:cNvPr id="450" name="円/楕円 449"/>
        <xdr:cNvSpPr/>
      </xdr:nvSpPr>
      <xdr:spPr>
        <a:xfrm>
          <a:off x="13843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142257</xdr:rowOff>
    </xdr:from>
    <xdr:ext cx="762000" cy="259045"/>
    <xdr:sp macro="" textlink="">
      <xdr:nvSpPr>
        <xdr:cNvPr id="451" name="テキスト ボックス 450"/>
        <xdr:cNvSpPr txBox="1"/>
      </xdr:nvSpPr>
      <xdr:spPr>
        <a:xfrm>
          <a:off x="13512800" y="1300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30480</xdr:rowOff>
    </xdr:from>
    <xdr:to>
      <xdr:col>19</xdr:col>
      <xdr:colOff>6350</xdr:colOff>
      <xdr:row>77</xdr:row>
      <xdr:rowOff>132080</xdr:rowOff>
    </xdr:to>
    <xdr:sp macro="" textlink="">
      <xdr:nvSpPr>
        <xdr:cNvPr id="452" name="円/楕円 451"/>
        <xdr:cNvSpPr/>
      </xdr:nvSpPr>
      <xdr:spPr>
        <a:xfrm>
          <a:off x="12954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142257</xdr:rowOff>
    </xdr:from>
    <xdr:ext cx="762000" cy="259045"/>
    <xdr:sp macro="" textlink="">
      <xdr:nvSpPr>
        <xdr:cNvPr id="453" name="テキスト ボックス 452"/>
        <xdr:cNvSpPr txBox="1"/>
      </xdr:nvSpPr>
      <xdr:spPr>
        <a:xfrm>
          <a:off x="12623800" y="1300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千葉県山武市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38379</xdr:rowOff>
    </xdr:from>
    <xdr:to>
      <xdr:col>4</xdr:col>
      <xdr:colOff>1117600</xdr:colOff>
      <xdr:row>19</xdr:row>
      <xdr:rowOff>88606</xdr:rowOff>
    </xdr:to>
    <xdr:cxnSp macro="">
      <xdr:nvCxnSpPr>
        <xdr:cNvPr id="47" name="直線コネクタ 46"/>
        <xdr:cNvCxnSpPr/>
      </xdr:nvCxnSpPr>
      <xdr:spPr bwMode="auto">
        <a:xfrm flipV="1">
          <a:off x="5651500" y="2143404"/>
          <a:ext cx="0" cy="12503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60683</xdr:rowOff>
    </xdr:from>
    <xdr:ext cx="762000" cy="259045"/>
    <xdr:sp macro="" textlink="">
      <xdr:nvSpPr>
        <xdr:cNvPr id="48" name="人口1人当たり決算額の推移最小値テキスト130"/>
        <xdr:cNvSpPr txBox="1"/>
      </xdr:nvSpPr>
      <xdr:spPr>
        <a:xfrm>
          <a:off x="5740400" y="3365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53,268</a:t>
          </a:r>
          <a:endParaRPr kumimoji="1" lang="ja-JP" altLang="en-US" sz="1000" b="1">
            <a:latin typeface="ＭＳ Ｐゴシック"/>
          </a:endParaRPr>
        </a:p>
      </xdr:txBody>
    </xdr:sp>
    <xdr:clientData/>
  </xdr:oneCellAnchor>
  <xdr:twoCellAnchor>
    <xdr:from>
      <xdr:col>4</xdr:col>
      <xdr:colOff>1028700</xdr:colOff>
      <xdr:row>19</xdr:row>
      <xdr:rowOff>88606</xdr:rowOff>
    </xdr:from>
    <xdr:to>
      <xdr:col>5</xdr:col>
      <xdr:colOff>73025</xdr:colOff>
      <xdr:row>19</xdr:row>
      <xdr:rowOff>88606</xdr:rowOff>
    </xdr:to>
    <xdr:cxnSp macro="">
      <xdr:nvCxnSpPr>
        <xdr:cNvPr id="49" name="直線コネクタ 48"/>
        <xdr:cNvCxnSpPr/>
      </xdr:nvCxnSpPr>
      <xdr:spPr bwMode="auto">
        <a:xfrm>
          <a:off x="5562600" y="33937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124756</xdr:rowOff>
    </xdr:from>
    <xdr:ext cx="762000" cy="259045"/>
    <xdr:sp macro="" textlink="">
      <xdr:nvSpPr>
        <xdr:cNvPr id="50" name="人口1人当たり決算額の推移最大値テキスト130"/>
        <xdr:cNvSpPr txBox="1"/>
      </xdr:nvSpPr>
      <xdr:spPr>
        <a:xfrm>
          <a:off x="5740400" y="1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129,844</a:t>
          </a:r>
          <a:endParaRPr kumimoji="1" lang="ja-JP" altLang="en-US" sz="1000" b="1">
            <a:latin typeface="ＭＳ Ｐゴシック"/>
          </a:endParaRPr>
        </a:p>
      </xdr:txBody>
    </xdr:sp>
    <xdr:clientData/>
  </xdr:oneCellAnchor>
  <xdr:twoCellAnchor>
    <xdr:from>
      <xdr:col>4</xdr:col>
      <xdr:colOff>1028700</xdr:colOff>
      <xdr:row>12</xdr:row>
      <xdr:rowOff>38379</xdr:rowOff>
    </xdr:from>
    <xdr:to>
      <xdr:col>5</xdr:col>
      <xdr:colOff>73025</xdr:colOff>
      <xdr:row>12</xdr:row>
      <xdr:rowOff>38379</xdr:rowOff>
    </xdr:to>
    <xdr:cxnSp macro="">
      <xdr:nvCxnSpPr>
        <xdr:cNvPr id="51" name="直線コネクタ 50"/>
        <xdr:cNvCxnSpPr/>
      </xdr:nvCxnSpPr>
      <xdr:spPr bwMode="auto">
        <a:xfrm>
          <a:off x="5562600" y="21434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31211</xdr:rowOff>
    </xdr:from>
    <xdr:to>
      <xdr:col>4</xdr:col>
      <xdr:colOff>1117600</xdr:colOff>
      <xdr:row>16</xdr:row>
      <xdr:rowOff>56373</xdr:rowOff>
    </xdr:to>
    <xdr:cxnSp macro="">
      <xdr:nvCxnSpPr>
        <xdr:cNvPr id="52" name="直線コネクタ 51"/>
        <xdr:cNvCxnSpPr/>
      </xdr:nvCxnSpPr>
      <xdr:spPr bwMode="auto">
        <a:xfrm flipV="1">
          <a:off x="5003800" y="2822036"/>
          <a:ext cx="647700" cy="25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61563</xdr:rowOff>
    </xdr:from>
    <xdr:ext cx="762000" cy="259045"/>
    <xdr:sp macro="" textlink="">
      <xdr:nvSpPr>
        <xdr:cNvPr id="53" name="人口1人当たり決算額の推移平均値テキスト130"/>
        <xdr:cNvSpPr txBox="1"/>
      </xdr:nvSpPr>
      <xdr:spPr>
        <a:xfrm>
          <a:off x="5740400" y="2852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81,603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89486</xdr:rowOff>
    </xdr:from>
    <xdr:to>
      <xdr:col>5</xdr:col>
      <xdr:colOff>34925</xdr:colOff>
      <xdr:row>17</xdr:row>
      <xdr:rowOff>19636</xdr:rowOff>
    </xdr:to>
    <xdr:sp macro="" textlink="">
      <xdr:nvSpPr>
        <xdr:cNvPr id="54" name="フローチャート : 判断 53"/>
        <xdr:cNvSpPr/>
      </xdr:nvSpPr>
      <xdr:spPr bwMode="auto">
        <a:xfrm>
          <a:off x="56007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56373</xdr:rowOff>
    </xdr:from>
    <xdr:to>
      <xdr:col>4</xdr:col>
      <xdr:colOff>469900</xdr:colOff>
      <xdr:row>16</xdr:row>
      <xdr:rowOff>108217</xdr:rowOff>
    </xdr:to>
    <xdr:cxnSp macro="">
      <xdr:nvCxnSpPr>
        <xdr:cNvPr id="55" name="直線コネクタ 54"/>
        <xdr:cNvCxnSpPr/>
      </xdr:nvCxnSpPr>
      <xdr:spPr bwMode="auto">
        <a:xfrm flipV="1">
          <a:off x="4305300" y="2847198"/>
          <a:ext cx="698500" cy="51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47326</xdr:rowOff>
    </xdr:from>
    <xdr:to>
      <xdr:col>4</xdr:col>
      <xdr:colOff>520700</xdr:colOff>
      <xdr:row>17</xdr:row>
      <xdr:rowOff>148926</xdr:rowOff>
    </xdr:to>
    <xdr:sp macro="" textlink="">
      <xdr:nvSpPr>
        <xdr:cNvPr id="56" name="フローチャート : 判断 55"/>
        <xdr:cNvSpPr/>
      </xdr:nvSpPr>
      <xdr:spPr bwMode="auto">
        <a:xfrm>
          <a:off x="49530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133703</xdr:rowOff>
    </xdr:from>
    <xdr:ext cx="736600" cy="259045"/>
    <xdr:sp macro="" textlink="">
      <xdr:nvSpPr>
        <xdr:cNvPr id="57" name="テキスト ボックス 56"/>
        <xdr:cNvSpPr txBox="1"/>
      </xdr:nvSpPr>
      <xdr:spPr>
        <a:xfrm>
          <a:off x="4622800" y="3095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87741</xdr:rowOff>
    </xdr:from>
    <xdr:to>
      <xdr:col>3</xdr:col>
      <xdr:colOff>904875</xdr:colOff>
      <xdr:row>16</xdr:row>
      <xdr:rowOff>108217</xdr:rowOff>
    </xdr:to>
    <xdr:cxnSp macro="">
      <xdr:nvCxnSpPr>
        <xdr:cNvPr id="58" name="直線コネクタ 57"/>
        <xdr:cNvCxnSpPr/>
      </xdr:nvCxnSpPr>
      <xdr:spPr bwMode="auto">
        <a:xfrm>
          <a:off x="3606800" y="2878566"/>
          <a:ext cx="698500" cy="20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69728</xdr:rowOff>
    </xdr:from>
    <xdr:to>
      <xdr:col>3</xdr:col>
      <xdr:colOff>955675</xdr:colOff>
      <xdr:row>17</xdr:row>
      <xdr:rowOff>171328</xdr:rowOff>
    </xdr:to>
    <xdr:sp macro="" textlink="">
      <xdr:nvSpPr>
        <xdr:cNvPr id="59" name="フローチャート : 判断 58"/>
        <xdr:cNvSpPr/>
      </xdr:nvSpPr>
      <xdr:spPr bwMode="auto">
        <a:xfrm>
          <a:off x="42545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156105</xdr:rowOff>
    </xdr:from>
    <xdr:ext cx="762000" cy="259045"/>
    <xdr:sp macro="" textlink="">
      <xdr:nvSpPr>
        <xdr:cNvPr id="60" name="テキスト ボックス 59"/>
        <xdr:cNvSpPr txBox="1"/>
      </xdr:nvSpPr>
      <xdr:spPr>
        <a:xfrm>
          <a:off x="3924300" y="31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87741</xdr:rowOff>
    </xdr:from>
    <xdr:to>
      <xdr:col>3</xdr:col>
      <xdr:colOff>206375</xdr:colOff>
      <xdr:row>16</xdr:row>
      <xdr:rowOff>97374</xdr:rowOff>
    </xdr:to>
    <xdr:cxnSp macro="">
      <xdr:nvCxnSpPr>
        <xdr:cNvPr id="61" name="直線コネクタ 60"/>
        <xdr:cNvCxnSpPr/>
      </xdr:nvCxnSpPr>
      <xdr:spPr bwMode="auto">
        <a:xfrm flipV="1">
          <a:off x="2908300" y="2878566"/>
          <a:ext cx="698500" cy="9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37986</xdr:rowOff>
    </xdr:from>
    <xdr:to>
      <xdr:col>3</xdr:col>
      <xdr:colOff>257175</xdr:colOff>
      <xdr:row>17</xdr:row>
      <xdr:rowOff>139586</xdr:rowOff>
    </xdr:to>
    <xdr:sp macro="" textlink="">
      <xdr:nvSpPr>
        <xdr:cNvPr id="62" name="フローチャート : 判断 61"/>
        <xdr:cNvSpPr/>
      </xdr:nvSpPr>
      <xdr:spPr bwMode="auto">
        <a:xfrm>
          <a:off x="3556000" y="3000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124363</xdr:rowOff>
    </xdr:from>
    <xdr:ext cx="762000" cy="259045"/>
    <xdr:sp macro="" textlink="">
      <xdr:nvSpPr>
        <xdr:cNvPr id="63" name="テキスト ボックス 62"/>
        <xdr:cNvSpPr txBox="1"/>
      </xdr:nvSpPr>
      <xdr:spPr>
        <a:xfrm>
          <a:off x="3225800" y="308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234</xdr:rowOff>
    </xdr:from>
    <xdr:to>
      <xdr:col>2</xdr:col>
      <xdr:colOff>692150</xdr:colOff>
      <xdr:row>17</xdr:row>
      <xdr:rowOff>101834</xdr:rowOff>
    </xdr:to>
    <xdr:sp macro="" textlink="">
      <xdr:nvSpPr>
        <xdr:cNvPr id="64" name="フローチャート : 判断 63"/>
        <xdr:cNvSpPr/>
      </xdr:nvSpPr>
      <xdr:spPr bwMode="auto">
        <a:xfrm>
          <a:off x="2857500" y="29625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86611</xdr:rowOff>
    </xdr:from>
    <xdr:ext cx="762000" cy="259045"/>
    <xdr:sp macro="" textlink="">
      <xdr:nvSpPr>
        <xdr:cNvPr id="65" name="テキスト ボックス 64"/>
        <xdr:cNvSpPr txBox="1"/>
      </xdr:nvSpPr>
      <xdr:spPr>
        <a:xfrm>
          <a:off x="2527300" y="304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76,569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151861</xdr:rowOff>
    </xdr:from>
    <xdr:to>
      <xdr:col>5</xdr:col>
      <xdr:colOff>34925</xdr:colOff>
      <xdr:row>16</xdr:row>
      <xdr:rowOff>82011</xdr:rowOff>
    </xdr:to>
    <xdr:sp macro="" textlink="">
      <xdr:nvSpPr>
        <xdr:cNvPr id="71" name="円/楕円 70"/>
        <xdr:cNvSpPr/>
      </xdr:nvSpPr>
      <xdr:spPr bwMode="auto">
        <a:xfrm>
          <a:off x="5600700" y="2771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168388</xdr:rowOff>
    </xdr:from>
    <xdr:ext cx="762000" cy="259045"/>
    <xdr:sp macro="" textlink="">
      <xdr:nvSpPr>
        <xdr:cNvPr id="72" name="人口1人当たり決算額の推移該当値テキスト130"/>
        <xdr:cNvSpPr txBox="1"/>
      </xdr:nvSpPr>
      <xdr:spPr>
        <a:xfrm>
          <a:off x="5740400" y="2616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88,283</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5573</xdr:rowOff>
    </xdr:from>
    <xdr:to>
      <xdr:col>4</xdr:col>
      <xdr:colOff>520700</xdr:colOff>
      <xdr:row>16</xdr:row>
      <xdr:rowOff>107173</xdr:rowOff>
    </xdr:to>
    <xdr:sp macro="" textlink="">
      <xdr:nvSpPr>
        <xdr:cNvPr id="73" name="円/楕円 72"/>
        <xdr:cNvSpPr/>
      </xdr:nvSpPr>
      <xdr:spPr bwMode="auto">
        <a:xfrm>
          <a:off x="4953000" y="2796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117350</xdr:rowOff>
    </xdr:from>
    <xdr:ext cx="736600" cy="259045"/>
    <xdr:sp macro="" textlink="">
      <xdr:nvSpPr>
        <xdr:cNvPr id="74" name="テキスト ボックス 73"/>
        <xdr:cNvSpPr txBox="1"/>
      </xdr:nvSpPr>
      <xdr:spPr>
        <a:xfrm>
          <a:off x="4622800" y="2565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86,742</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57417</xdr:rowOff>
    </xdr:from>
    <xdr:to>
      <xdr:col>3</xdr:col>
      <xdr:colOff>955675</xdr:colOff>
      <xdr:row>16</xdr:row>
      <xdr:rowOff>159017</xdr:rowOff>
    </xdr:to>
    <xdr:sp macro="" textlink="">
      <xdr:nvSpPr>
        <xdr:cNvPr id="75" name="円/楕円 74"/>
        <xdr:cNvSpPr/>
      </xdr:nvSpPr>
      <xdr:spPr bwMode="auto">
        <a:xfrm>
          <a:off x="4254500" y="2848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169194</xdr:rowOff>
    </xdr:from>
    <xdr:ext cx="762000" cy="259045"/>
    <xdr:sp macro="" textlink="">
      <xdr:nvSpPr>
        <xdr:cNvPr id="76" name="テキスト ボックス 75"/>
        <xdr:cNvSpPr txBox="1"/>
      </xdr:nvSpPr>
      <xdr:spPr>
        <a:xfrm>
          <a:off x="3924300" y="2617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83,567</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36941</xdr:rowOff>
    </xdr:from>
    <xdr:to>
      <xdr:col>3</xdr:col>
      <xdr:colOff>257175</xdr:colOff>
      <xdr:row>16</xdr:row>
      <xdr:rowOff>138541</xdr:rowOff>
    </xdr:to>
    <xdr:sp macro="" textlink="">
      <xdr:nvSpPr>
        <xdr:cNvPr id="77" name="円/楕円 76"/>
        <xdr:cNvSpPr/>
      </xdr:nvSpPr>
      <xdr:spPr bwMode="auto">
        <a:xfrm>
          <a:off x="3556000" y="2827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148718</xdr:rowOff>
    </xdr:from>
    <xdr:ext cx="762000" cy="259045"/>
    <xdr:sp macro="" textlink="">
      <xdr:nvSpPr>
        <xdr:cNvPr id="78" name="テキスト ボックス 77"/>
        <xdr:cNvSpPr txBox="1"/>
      </xdr:nvSpPr>
      <xdr:spPr>
        <a:xfrm>
          <a:off x="3225800" y="2596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84,821</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46574</xdr:rowOff>
    </xdr:from>
    <xdr:to>
      <xdr:col>2</xdr:col>
      <xdr:colOff>692150</xdr:colOff>
      <xdr:row>16</xdr:row>
      <xdr:rowOff>148174</xdr:rowOff>
    </xdr:to>
    <xdr:sp macro="" textlink="">
      <xdr:nvSpPr>
        <xdr:cNvPr id="79" name="円/楕円 78"/>
        <xdr:cNvSpPr/>
      </xdr:nvSpPr>
      <xdr:spPr bwMode="auto">
        <a:xfrm>
          <a:off x="2857500" y="2837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158351</xdr:rowOff>
    </xdr:from>
    <xdr:ext cx="762000" cy="259045"/>
    <xdr:sp macro="" textlink="">
      <xdr:nvSpPr>
        <xdr:cNvPr id="80" name="テキスト ボックス 79"/>
        <xdr:cNvSpPr txBox="1"/>
      </xdr:nvSpPr>
      <xdr:spPr>
        <a:xfrm>
          <a:off x="2527300" y="260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84,231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30919</xdr:rowOff>
    </xdr:from>
    <xdr:to>
      <xdr:col>4</xdr:col>
      <xdr:colOff>1117600</xdr:colOff>
      <xdr:row>38</xdr:row>
      <xdr:rowOff>115387</xdr:rowOff>
    </xdr:to>
    <xdr:cxnSp macro="">
      <xdr:nvCxnSpPr>
        <xdr:cNvPr id="107" name="直線コネクタ 106"/>
        <xdr:cNvCxnSpPr/>
      </xdr:nvCxnSpPr>
      <xdr:spPr bwMode="auto">
        <a:xfrm flipV="1">
          <a:off x="5651500" y="6298369"/>
          <a:ext cx="0" cy="1284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87464</xdr:rowOff>
    </xdr:from>
    <xdr:ext cx="762000" cy="259045"/>
    <xdr:sp macro="" textlink="">
      <xdr:nvSpPr>
        <xdr:cNvPr id="108" name="人口1人当たり決算額の推移最小値テキスト445"/>
        <xdr:cNvSpPr txBox="1"/>
      </xdr:nvSpPr>
      <xdr:spPr>
        <a:xfrm>
          <a:off x="5740400" y="7555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-4,492</a:t>
          </a:r>
          <a:endParaRPr kumimoji="1" lang="ja-JP" altLang="en-US" sz="1000" b="1">
            <a:latin typeface="ＭＳ Ｐゴシック"/>
          </a:endParaRPr>
        </a:p>
      </xdr:txBody>
    </xdr:sp>
    <xdr:clientData/>
  </xdr:oneCellAnchor>
  <xdr:twoCellAnchor>
    <xdr:from>
      <xdr:col>4</xdr:col>
      <xdr:colOff>1028700</xdr:colOff>
      <xdr:row>38</xdr:row>
      <xdr:rowOff>115387</xdr:rowOff>
    </xdr:from>
    <xdr:to>
      <xdr:col>5</xdr:col>
      <xdr:colOff>73025</xdr:colOff>
      <xdr:row>38</xdr:row>
      <xdr:rowOff>115387</xdr:rowOff>
    </xdr:to>
    <xdr:cxnSp macro="">
      <xdr:nvCxnSpPr>
        <xdr:cNvPr id="109" name="直線コネクタ 108"/>
        <xdr:cNvCxnSpPr/>
      </xdr:nvCxnSpPr>
      <xdr:spPr bwMode="auto">
        <a:xfrm>
          <a:off x="5562600" y="75829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117296</xdr:rowOff>
    </xdr:from>
    <xdr:ext cx="762000" cy="259045"/>
    <xdr:sp macro="" textlink="">
      <xdr:nvSpPr>
        <xdr:cNvPr id="110" name="人口1人当たり決算額の推移最大値テキスト445"/>
        <xdr:cNvSpPr txBox="1"/>
      </xdr:nvSpPr>
      <xdr:spPr>
        <a:xfrm>
          <a:off x="5740400" y="604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4</xdr:col>
      <xdr:colOff>1028700</xdr:colOff>
      <xdr:row>34</xdr:row>
      <xdr:rowOff>30919</xdr:rowOff>
    </xdr:from>
    <xdr:to>
      <xdr:col>5</xdr:col>
      <xdr:colOff>73025</xdr:colOff>
      <xdr:row>34</xdr:row>
      <xdr:rowOff>30919</xdr:rowOff>
    </xdr:to>
    <xdr:cxnSp macro="">
      <xdr:nvCxnSpPr>
        <xdr:cNvPr id="111" name="直線コネクタ 110"/>
        <xdr:cNvCxnSpPr/>
      </xdr:nvCxnSpPr>
      <xdr:spPr bwMode="auto">
        <a:xfrm>
          <a:off x="5562600" y="62983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327711</xdr:rowOff>
    </xdr:from>
    <xdr:to>
      <xdr:col>4</xdr:col>
      <xdr:colOff>1117600</xdr:colOff>
      <xdr:row>36</xdr:row>
      <xdr:rowOff>34097</xdr:rowOff>
    </xdr:to>
    <xdr:cxnSp macro="">
      <xdr:nvCxnSpPr>
        <xdr:cNvPr id="112" name="直線コネクタ 111"/>
        <xdr:cNvCxnSpPr/>
      </xdr:nvCxnSpPr>
      <xdr:spPr bwMode="auto">
        <a:xfrm>
          <a:off x="5003800" y="6938061"/>
          <a:ext cx="647700" cy="49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18874</xdr:rowOff>
    </xdr:from>
    <xdr:ext cx="762000" cy="259045"/>
    <xdr:sp macro="" textlink="">
      <xdr:nvSpPr>
        <xdr:cNvPr id="113" name="人口1人当たり決算額の推移平均値テキスト445"/>
        <xdr:cNvSpPr txBox="1"/>
      </xdr:nvSpPr>
      <xdr:spPr>
        <a:xfrm>
          <a:off x="5740400" y="69721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19,303</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34983</xdr:rowOff>
    </xdr:from>
    <xdr:to>
      <xdr:col>5</xdr:col>
      <xdr:colOff>34925</xdr:colOff>
      <xdr:row>36</xdr:row>
      <xdr:rowOff>136583</xdr:rowOff>
    </xdr:to>
    <xdr:sp macro="" textlink="">
      <xdr:nvSpPr>
        <xdr:cNvPr id="114" name="フローチャート : 判断 113"/>
        <xdr:cNvSpPr/>
      </xdr:nvSpPr>
      <xdr:spPr bwMode="auto">
        <a:xfrm>
          <a:off x="56007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266857</xdr:rowOff>
    </xdr:from>
    <xdr:to>
      <xdr:col>4</xdr:col>
      <xdr:colOff>469900</xdr:colOff>
      <xdr:row>35</xdr:row>
      <xdr:rowOff>327711</xdr:rowOff>
    </xdr:to>
    <xdr:cxnSp macro="">
      <xdr:nvCxnSpPr>
        <xdr:cNvPr id="115" name="直線コネクタ 114"/>
        <xdr:cNvCxnSpPr/>
      </xdr:nvCxnSpPr>
      <xdr:spPr bwMode="auto">
        <a:xfrm>
          <a:off x="4305300" y="6877207"/>
          <a:ext cx="698500" cy="60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112388</xdr:rowOff>
    </xdr:from>
    <xdr:to>
      <xdr:col>4</xdr:col>
      <xdr:colOff>520700</xdr:colOff>
      <xdr:row>37</xdr:row>
      <xdr:rowOff>42538</xdr:rowOff>
    </xdr:to>
    <xdr:sp macro="" textlink="">
      <xdr:nvSpPr>
        <xdr:cNvPr id="116" name="フローチャート : 判断 115"/>
        <xdr:cNvSpPr/>
      </xdr:nvSpPr>
      <xdr:spPr bwMode="auto">
        <a:xfrm>
          <a:off x="49530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27315</xdr:rowOff>
    </xdr:from>
    <xdr:ext cx="736600" cy="259045"/>
    <xdr:sp macro="" textlink="">
      <xdr:nvSpPr>
        <xdr:cNvPr id="117" name="テキスト ボックス 116"/>
        <xdr:cNvSpPr txBox="1"/>
      </xdr:nvSpPr>
      <xdr:spPr>
        <a:xfrm>
          <a:off x="4622800" y="7152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190436</xdr:rowOff>
    </xdr:from>
    <xdr:to>
      <xdr:col>3</xdr:col>
      <xdr:colOff>904875</xdr:colOff>
      <xdr:row>35</xdr:row>
      <xdr:rowOff>266857</xdr:rowOff>
    </xdr:to>
    <xdr:cxnSp macro="">
      <xdr:nvCxnSpPr>
        <xdr:cNvPr id="118" name="直線コネクタ 117"/>
        <xdr:cNvCxnSpPr/>
      </xdr:nvCxnSpPr>
      <xdr:spPr bwMode="auto">
        <a:xfrm>
          <a:off x="3606800" y="6800786"/>
          <a:ext cx="698500" cy="76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67125</xdr:rowOff>
    </xdr:from>
    <xdr:to>
      <xdr:col>3</xdr:col>
      <xdr:colOff>955675</xdr:colOff>
      <xdr:row>36</xdr:row>
      <xdr:rowOff>168725</xdr:rowOff>
    </xdr:to>
    <xdr:sp macro="" textlink="">
      <xdr:nvSpPr>
        <xdr:cNvPr id="119" name="フローチャート : 判断 118"/>
        <xdr:cNvSpPr/>
      </xdr:nvSpPr>
      <xdr:spPr bwMode="auto">
        <a:xfrm>
          <a:off x="42545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153502</xdr:rowOff>
    </xdr:from>
    <xdr:ext cx="762000" cy="259045"/>
    <xdr:sp macro="" textlink="">
      <xdr:nvSpPr>
        <xdr:cNvPr id="120" name="テキスト ボックス 119"/>
        <xdr:cNvSpPr txBox="1"/>
      </xdr:nvSpPr>
      <xdr:spPr>
        <a:xfrm>
          <a:off x="39243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125765</xdr:rowOff>
    </xdr:from>
    <xdr:to>
      <xdr:col>3</xdr:col>
      <xdr:colOff>206375</xdr:colOff>
      <xdr:row>35</xdr:row>
      <xdr:rowOff>190436</xdr:rowOff>
    </xdr:to>
    <xdr:cxnSp macro="">
      <xdr:nvCxnSpPr>
        <xdr:cNvPr id="121" name="直線コネクタ 120"/>
        <xdr:cNvCxnSpPr/>
      </xdr:nvCxnSpPr>
      <xdr:spPr bwMode="auto">
        <a:xfrm>
          <a:off x="2908300" y="6736115"/>
          <a:ext cx="698500" cy="64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32423</xdr:rowOff>
    </xdr:from>
    <xdr:to>
      <xdr:col>3</xdr:col>
      <xdr:colOff>257175</xdr:colOff>
      <xdr:row>36</xdr:row>
      <xdr:rowOff>134023</xdr:rowOff>
    </xdr:to>
    <xdr:sp macro="" textlink="">
      <xdr:nvSpPr>
        <xdr:cNvPr id="122" name="フローチャート : 判断 121"/>
        <xdr:cNvSpPr/>
      </xdr:nvSpPr>
      <xdr:spPr bwMode="auto">
        <a:xfrm>
          <a:off x="3556000" y="6985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118800</xdr:rowOff>
    </xdr:from>
    <xdr:ext cx="762000" cy="259045"/>
    <xdr:sp macro="" textlink="">
      <xdr:nvSpPr>
        <xdr:cNvPr id="123" name="テキスト ボックス 122"/>
        <xdr:cNvSpPr txBox="1"/>
      </xdr:nvSpPr>
      <xdr:spPr>
        <a:xfrm>
          <a:off x="3225800" y="707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335569</xdr:rowOff>
    </xdr:from>
    <xdr:to>
      <xdr:col>2</xdr:col>
      <xdr:colOff>692150</xdr:colOff>
      <xdr:row>36</xdr:row>
      <xdr:rowOff>94269</xdr:rowOff>
    </xdr:to>
    <xdr:sp macro="" textlink="">
      <xdr:nvSpPr>
        <xdr:cNvPr id="124" name="フローチャート : 判断 123"/>
        <xdr:cNvSpPr/>
      </xdr:nvSpPr>
      <xdr:spPr bwMode="auto">
        <a:xfrm>
          <a:off x="2857500" y="69459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79046</xdr:rowOff>
    </xdr:from>
    <xdr:ext cx="762000" cy="259045"/>
    <xdr:sp macro="" textlink="">
      <xdr:nvSpPr>
        <xdr:cNvPr id="125" name="テキスト ボックス 124"/>
        <xdr:cNvSpPr txBox="1"/>
      </xdr:nvSpPr>
      <xdr:spPr>
        <a:xfrm>
          <a:off x="2527300" y="703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21,154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326197</xdr:rowOff>
    </xdr:from>
    <xdr:to>
      <xdr:col>5</xdr:col>
      <xdr:colOff>34925</xdr:colOff>
      <xdr:row>36</xdr:row>
      <xdr:rowOff>84897</xdr:rowOff>
    </xdr:to>
    <xdr:sp macro="" textlink="">
      <xdr:nvSpPr>
        <xdr:cNvPr id="131" name="円/楕円 130"/>
        <xdr:cNvSpPr/>
      </xdr:nvSpPr>
      <xdr:spPr bwMode="auto">
        <a:xfrm>
          <a:off x="5600700" y="6936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171274</xdr:rowOff>
    </xdr:from>
    <xdr:ext cx="762000" cy="259045"/>
    <xdr:sp macro="" textlink="">
      <xdr:nvSpPr>
        <xdr:cNvPr id="132" name="人口1人当たり決算額の推移該当値テキスト445"/>
        <xdr:cNvSpPr txBox="1"/>
      </xdr:nvSpPr>
      <xdr:spPr>
        <a:xfrm>
          <a:off x="5740400" y="678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21,564</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276911</xdr:rowOff>
    </xdr:from>
    <xdr:to>
      <xdr:col>4</xdr:col>
      <xdr:colOff>520700</xdr:colOff>
      <xdr:row>36</xdr:row>
      <xdr:rowOff>35611</xdr:rowOff>
    </xdr:to>
    <xdr:sp macro="" textlink="">
      <xdr:nvSpPr>
        <xdr:cNvPr id="133" name="円/楕円 132"/>
        <xdr:cNvSpPr/>
      </xdr:nvSpPr>
      <xdr:spPr bwMode="auto">
        <a:xfrm>
          <a:off x="4953000" y="6887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45788</xdr:rowOff>
    </xdr:from>
    <xdr:ext cx="736600" cy="259045"/>
    <xdr:sp macro="" textlink="">
      <xdr:nvSpPr>
        <xdr:cNvPr id="134" name="テキスト ボックス 133"/>
        <xdr:cNvSpPr txBox="1"/>
      </xdr:nvSpPr>
      <xdr:spPr>
        <a:xfrm>
          <a:off x="4622800" y="6656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23,720</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216057</xdr:rowOff>
    </xdr:from>
    <xdr:to>
      <xdr:col>3</xdr:col>
      <xdr:colOff>955675</xdr:colOff>
      <xdr:row>35</xdr:row>
      <xdr:rowOff>317657</xdr:rowOff>
    </xdr:to>
    <xdr:sp macro="" textlink="">
      <xdr:nvSpPr>
        <xdr:cNvPr id="135" name="円/楕円 134"/>
        <xdr:cNvSpPr/>
      </xdr:nvSpPr>
      <xdr:spPr bwMode="auto">
        <a:xfrm>
          <a:off x="4254500" y="6826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327834</xdr:rowOff>
    </xdr:from>
    <xdr:ext cx="762000" cy="259045"/>
    <xdr:sp macro="" textlink="">
      <xdr:nvSpPr>
        <xdr:cNvPr id="136" name="テキスト ボックス 135"/>
        <xdr:cNvSpPr txBox="1"/>
      </xdr:nvSpPr>
      <xdr:spPr>
        <a:xfrm>
          <a:off x="3924300" y="6595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26,382</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139636</xdr:rowOff>
    </xdr:from>
    <xdr:to>
      <xdr:col>3</xdr:col>
      <xdr:colOff>257175</xdr:colOff>
      <xdr:row>35</xdr:row>
      <xdr:rowOff>241236</xdr:rowOff>
    </xdr:to>
    <xdr:sp macro="" textlink="">
      <xdr:nvSpPr>
        <xdr:cNvPr id="137" name="円/楕円 136"/>
        <xdr:cNvSpPr/>
      </xdr:nvSpPr>
      <xdr:spPr bwMode="auto">
        <a:xfrm>
          <a:off x="3556000" y="6749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251413</xdr:rowOff>
    </xdr:from>
    <xdr:ext cx="762000" cy="259045"/>
    <xdr:sp macro="" textlink="">
      <xdr:nvSpPr>
        <xdr:cNvPr id="138" name="テキスト ボックス 137"/>
        <xdr:cNvSpPr txBox="1"/>
      </xdr:nvSpPr>
      <xdr:spPr>
        <a:xfrm>
          <a:off x="3225800" y="651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29,725</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74965</xdr:rowOff>
    </xdr:from>
    <xdr:to>
      <xdr:col>2</xdr:col>
      <xdr:colOff>692150</xdr:colOff>
      <xdr:row>35</xdr:row>
      <xdr:rowOff>176565</xdr:rowOff>
    </xdr:to>
    <xdr:sp macro="" textlink="">
      <xdr:nvSpPr>
        <xdr:cNvPr id="139" name="円/楕円 138"/>
        <xdr:cNvSpPr/>
      </xdr:nvSpPr>
      <xdr:spPr bwMode="auto">
        <a:xfrm>
          <a:off x="2857500" y="6685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186742</xdr:rowOff>
    </xdr:from>
    <xdr:ext cx="762000" cy="259045"/>
    <xdr:sp macro="" textlink="">
      <xdr:nvSpPr>
        <xdr:cNvPr id="140" name="テキスト ボックス 139"/>
        <xdr:cNvSpPr txBox="1"/>
      </xdr:nvSpPr>
      <xdr:spPr>
        <a:xfrm>
          <a:off x="2527300" y="6454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32,554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千葉県山武市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54,139
53,406
146.77
23,933,742
22,706,892
766,565
14,649,626
20,366,436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59,990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16732</xdr:rowOff>
    </xdr:from>
    <xdr:to>
      <xdr:col>6</xdr:col>
      <xdr:colOff>510540</xdr:colOff>
      <xdr:row>38</xdr:row>
      <xdr:rowOff>113526</xdr:rowOff>
    </xdr:to>
    <xdr:cxnSp macro="">
      <xdr:nvCxnSpPr>
        <xdr:cNvPr id="56" name="直線コネクタ 55"/>
        <xdr:cNvCxnSpPr/>
      </xdr:nvCxnSpPr>
      <xdr:spPr>
        <a:xfrm flipV="1">
          <a:off x="4633595" y="5160232"/>
          <a:ext cx="1270" cy="146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117353</xdr:rowOff>
    </xdr:from>
    <xdr:ext cx="534377" cy="259045"/>
    <xdr:sp macro="" textlink="">
      <xdr:nvSpPr>
        <xdr:cNvPr id="57" name="人件費最小値テキスト"/>
        <xdr:cNvSpPr txBox="1"/>
      </xdr:nvSpPr>
      <xdr:spPr>
        <a:xfrm>
          <a:off x="4686300" y="663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45,374</a:t>
          </a:r>
          <a:endParaRPr kumimoji="1" lang="ja-JP" altLang="en-US" sz="1000" b="1">
            <a:latin typeface="ＭＳ Ｐゴシック"/>
          </a:endParaRPr>
        </a:p>
      </xdr:txBody>
    </xdr:sp>
    <xdr:clientData/>
  </xdr:oneCellAnchor>
  <xdr:twoCellAnchor>
    <xdr:from>
      <xdr:col>6</xdr:col>
      <xdr:colOff>422275</xdr:colOff>
      <xdr:row>38</xdr:row>
      <xdr:rowOff>113526</xdr:rowOff>
    </xdr:from>
    <xdr:to>
      <xdr:col>6</xdr:col>
      <xdr:colOff>600075</xdr:colOff>
      <xdr:row>38</xdr:row>
      <xdr:rowOff>113526</xdr:rowOff>
    </xdr:to>
    <xdr:cxnSp macro="">
      <xdr:nvCxnSpPr>
        <xdr:cNvPr id="58" name="直線コネクタ 57"/>
        <xdr:cNvCxnSpPr/>
      </xdr:nvCxnSpPr>
      <xdr:spPr>
        <a:xfrm>
          <a:off x="4546600" y="662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134859</xdr:rowOff>
    </xdr:from>
    <xdr:ext cx="599010" cy="259045"/>
    <xdr:sp macro="" textlink="">
      <xdr:nvSpPr>
        <xdr:cNvPr id="59" name="人件費最大値テキスト"/>
        <xdr:cNvSpPr txBox="1"/>
      </xdr:nvSpPr>
      <xdr:spPr>
        <a:xfrm>
          <a:off x="4686300" y="493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122,455</a:t>
          </a:r>
          <a:endParaRPr kumimoji="1" lang="ja-JP" altLang="en-US" sz="1000" b="1">
            <a:latin typeface="ＭＳ Ｐゴシック"/>
          </a:endParaRPr>
        </a:p>
      </xdr:txBody>
    </xdr:sp>
    <xdr:clientData/>
  </xdr:oneCellAnchor>
  <xdr:twoCellAnchor>
    <xdr:from>
      <xdr:col>6</xdr:col>
      <xdr:colOff>422275</xdr:colOff>
      <xdr:row>30</xdr:row>
      <xdr:rowOff>16732</xdr:rowOff>
    </xdr:from>
    <xdr:to>
      <xdr:col>6</xdr:col>
      <xdr:colOff>600075</xdr:colOff>
      <xdr:row>30</xdr:row>
      <xdr:rowOff>16732</xdr:rowOff>
    </xdr:to>
    <xdr:cxnSp macro="">
      <xdr:nvCxnSpPr>
        <xdr:cNvPr id="60" name="直線コネクタ 59"/>
        <xdr:cNvCxnSpPr/>
      </xdr:nvCxnSpPr>
      <xdr:spPr>
        <a:xfrm>
          <a:off x="4546600" y="516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153607</xdr:rowOff>
    </xdr:from>
    <xdr:to>
      <xdr:col>6</xdr:col>
      <xdr:colOff>511175</xdr:colOff>
      <xdr:row>36</xdr:row>
      <xdr:rowOff>788</xdr:rowOff>
    </xdr:to>
    <xdr:cxnSp macro="">
      <xdr:nvCxnSpPr>
        <xdr:cNvPr id="61" name="直線コネクタ 60"/>
        <xdr:cNvCxnSpPr/>
      </xdr:nvCxnSpPr>
      <xdr:spPr>
        <a:xfrm flipV="1">
          <a:off x="3797300" y="6154357"/>
          <a:ext cx="8382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87031</xdr:rowOff>
    </xdr:from>
    <xdr:ext cx="534377" cy="259045"/>
    <xdr:sp macro="" textlink="">
      <xdr:nvSpPr>
        <xdr:cNvPr id="62" name="人件費平均値テキスト"/>
        <xdr:cNvSpPr txBox="1"/>
      </xdr:nvSpPr>
      <xdr:spPr>
        <a:xfrm>
          <a:off x="4686300" y="59163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72,299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64154</xdr:rowOff>
    </xdr:from>
    <xdr:to>
      <xdr:col>6</xdr:col>
      <xdr:colOff>561975</xdr:colOff>
      <xdr:row>35</xdr:row>
      <xdr:rowOff>165754</xdr:rowOff>
    </xdr:to>
    <xdr:sp macro="" textlink="">
      <xdr:nvSpPr>
        <xdr:cNvPr id="63" name="フローチャート : 判断 62"/>
        <xdr:cNvSpPr/>
      </xdr:nvSpPr>
      <xdr:spPr>
        <a:xfrm>
          <a:off x="45847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788</xdr:rowOff>
    </xdr:from>
    <xdr:to>
      <xdr:col>5</xdr:col>
      <xdr:colOff>358775</xdr:colOff>
      <xdr:row>36</xdr:row>
      <xdr:rowOff>61995</xdr:rowOff>
    </xdr:to>
    <xdr:cxnSp macro="">
      <xdr:nvCxnSpPr>
        <xdr:cNvPr id="64" name="直線コネクタ 63"/>
        <xdr:cNvCxnSpPr/>
      </xdr:nvCxnSpPr>
      <xdr:spPr>
        <a:xfrm flipV="1">
          <a:off x="2908300" y="6172988"/>
          <a:ext cx="889000" cy="6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29578</xdr:rowOff>
    </xdr:from>
    <xdr:to>
      <xdr:col>5</xdr:col>
      <xdr:colOff>409575</xdr:colOff>
      <xdr:row>36</xdr:row>
      <xdr:rowOff>131178</xdr:rowOff>
    </xdr:to>
    <xdr:sp macro="" textlink="">
      <xdr:nvSpPr>
        <xdr:cNvPr id="65" name="フローチャート : 判断 64"/>
        <xdr:cNvSpPr/>
      </xdr:nvSpPr>
      <xdr:spPr>
        <a:xfrm>
          <a:off x="3746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122305</xdr:rowOff>
    </xdr:from>
    <xdr:ext cx="534377" cy="259045"/>
    <xdr:sp macro="" textlink="">
      <xdr:nvSpPr>
        <xdr:cNvPr id="66" name="テキスト ボックス 65"/>
        <xdr:cNvSpPr txBox="1"/>
      </xdr:nvSpPr>
      <xdr:spPr>
        <a:xfrm>
          <a:off x="3530111" y="62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28486</xdr:rowOff>
    </xdr:from>
    <xdr:to>
      <xdr:col>4</xdr:col>
      <xdr:colOff>155575</xdr:colOff>
      <xdr:row>36</xdr:row>
      <xdr:rowOff>61995</xdr:rowOff>
    </xdr:to>
    <xdr:cxnSp macro="">
      <xdr:nvCxnSpPr>
        <xdr:cNvPr id="67" name="直線コネクタ 66"/>
        <xdr:cNvCxnSpPr/>
      </xdr:nvCxnSpPr>
      <xdr:spPr>
        <a:xfrm>
          <a:off x="2019300" y="6200686"/>
          <a:ext cx="889000" cy="3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36760</xdr:rowOff>
    </xdr:from>
    <xdr:to>
      <xdr:col>4</xdr:col>
      <xdr:colOff>206375</xdr:colOff>
      <xdr:row>36</xdr:row>
      <xdr:rowOff>138360</xdr:rowOff>
    </xdr:to>
    <xdr:sp macro="" textlink="">
      <xdr:nvSpPr>
        <xdr:cNvPr id="68" name="フローチャート : 判断 67"/>
        <xdr:cNvSpPr/>
      </xdr:nvSpPr>
      <xdr:spPr>
        <a:xfrm>
          <a:off x="2857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129487</xdr:rowOff>
    </xdr:from>
    <xdr:ext cx="534377" cy="259045"/>
    <xdr:sp macro="" textlink="">
      <xdr:nvSpPr>
        <xdr:cNvPr id="69" name="テキスト ボックス 68"/>
        <xdr:cNvSpPr txBox="1"/>
      </xdr:nvSpPr>
      <xdr:spPr>
        <a:xfrm>
          <a:off x="2641111" y="630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28486</xdr:rowOff>
    </xdr:from>
    <xdr:to>
      <xdr:col>2</xdr:col>
      <xdr:colOff>638175</xdr:colOff>
      <xdr:row>36</xdr:row>
      <xdr:rowOff>31077</xdr:rowOff>
    </xdr:to>
    <xdr:cxnSp macro="">
      <xdr:nvCxnSpPr>
        <xdr:cNvPr id="70" name="直線コネクタ 69"/>
        <xdr:cNvCxnSpPr/>
      </xdr:nvCxnSpPr>
      <xdr:spPr>
        <a:xfrm flipV="1">
          <a:off x="1130300" y="6200686"/>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169310</xdr:rowOff>
    </xdr:from>
    <xdr:to>
      <xdr:col>3</xdr:col>
      <xdr:colOff>3175</xdr:colOff>
      <xdr:row>36</xdr:row>
      <xdr:rowOff>99460</xdr:rowOff>
    </xdr:to>
    <xdr:sp macro="" textlink="">
      <xdr:nvSpPr>
        <xdr:cNvPr id="71" name="フローチャート : 判断 70"/>
        <xdr:cNvSpPr/>
      </xdr:nvSpPr>
      <xdr:spPr>
        <a:xfrm>
          <a:off x="1968500" y="617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90587</xdr:rowOff>
    </xdr:from>
    <xdr:ext cx="534377" cy="259045"/>
    <xdr:sp macro="" textlink="">
      <xdr:nvSpPr>
        <xdr:cNvPr id="72" name="テキスト ボックス 71"/>
        <xdr:cNvSpPr txBox="1"/>
      </xdr:nvSpPr>
      <xdr:spPr>
        <a:xfrm>
          <a:off x="1752111" y="626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123418</xdr:rowOff>
    </xdr:from>
    <xdr:to>
      <xdr:col>1</xdr:col>
      <xdr:colOff>485775</xdr:colOff>
      <xdr:row>36</xdr:row>
      <xdr:rowOff>53568</xdr:rowOff>
    </xdr:to>
    <xdr:sp macro="" textlink="">
      <xdr:nvSpPr>
        <xdr:cNvPr id="73" name="フローチャート : 判断 72"/>
        <xdr:cNvSpPr/>
      </xdr:nvSpPr>
      <xdr:spPr>
        <a:xfrm>
          <a:off x="1079500" y="612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70095</xdr:rowOff>
    </xdr:from>
    <xdr:ext cx="534377" cy="259045"/>
    <xdr:sp macro="" textlink="">
      <xdr:nvSpPr>
        <xdr:cNvPr id="74" name="テキスト ボックス 73"/>
        <xdr:cNvSpPr txBox="1"/>
      </xdr:nvSpPr>
      <xdr:spPr>
        <a:xfrm>
          <a:off x="863111" y="589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69,188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102807</xdr:rowOff>
    </xdr:from>
    <xdr:to>
      <xdr:col>6</xdr:col>
      <xdr:colOff>561975</xdr:colOff>
      <xdr:row>36</xdr:row>
      <xdr:rowOff>32957</xdr:rowOff>
    </xdr:to>
    <xdr:sp macro="" textlink="">
      <xdr:nvSpPr>
        <xdr:cNvPr id="80" name="円/楕円 79"/>
        <xdr:cNvSpPr/>
      </xdr:nvSpPr>
      <xdr:spPr>
        <a:xfrm>
          <a:off x="4584700" y="610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81234</xdr:rowOff>
    </xdr:from>
    <xdr:ext cx="534377" cy="259045"/>
    <xdr:sp macro="" textlink="">
      <xdr:nvSpPr>
        <xdr:cNvPr id="81" name="人件費該当値テキスト"/>
        <xdr:cNvSpPr txBox="1"/>
      </xdr:nvSpPr>
      <xdr:spPr>
        <a:xfrm>
          <a:off x="4686300" y="608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70,270</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121438</xdr:rowOff>
    </xdr:from>
    <xdr:to>
      <xdr:col>5</xdr:col>
      <xdr:colOff>409575</xdr:colOff>
      <xdr:row>36</xdr:row>
      <xdr:rowOff>51588</xdr:rowOff>
    </xdr:to>
    <xdr:sp macro="" textlink="">
      <xdr:nvSpPr>
        <xdr:cNvPr id="82" name="円/楕円 81"/>
        <xdr:cNvSpPr/>
      </xdr:nvSpPr>
      <xdr:spPr>
        <a:xfrm>
          <a:off x="3746500" y="612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68115</xdr:rowOff>
    </xdr:from>
    <xdr:ext cx="534377" cy="259045"/>
    <xdr:sp macro="" textlink="">
      <xdr:nvSpPr>
        <xdr:cNvPr id="83" name="テキスト ボックス 82"/>
        <xdr:cNvSpPr txBox="1"/>
      </xdr:nvSpPr>
      <xdr:spPr>
        <a:xfrm>
          <a:off x="3530111" y="589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69,292</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11195</xdr:rowOff>
    </xdr:from>
    <xdr:to>
      <xdr:col>4</xdr:col>
      <xdr:colOff>206375</xdr:colOff>
      <xdr:row>36</xdr:row>
      <xdr:rowOff>112795</xdr:rowOff>
    </xdr:to>
    <xdr:sp macro="" textlink="">
      <xdr:nvSpPr>
        <xdr:cNvPr id="84" name="円/楕円 83"/>
        <xdr:cNvSpPr/>
      </xdr:nvSpPr>
      <xdr:spPr>
        <a:xfrm>
          <a:off x="2857500" y="618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129322</xdr:rowOff>
    </xdr:from>
    <xdr:ext cx="534377" cy="259045"/>
    <xdr:sp macro="" textlink="">
      <xdr:nvSpPr>
        <xdr:cNvPr id="85" name="テキスト ボックス 84"/>
        <xdr:cNvSpPr txBox="1"/>
      </xdr:nvSpPr>
      <xdr:spPr>
        <a:xfrm>
          <a:off x="2641111" y="595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66,079</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149136</xdr:rowOff>
    </xdr:from>
    <xdr:to>
      <xdr:col>3</xdr:col>
      <xdr:colOff>3175</xdr:colOff>
      <xdr:row>36</xdr:row>
      <xdr:rowOff>79286</xdr:rowOff>
    </xdr:to>
    <xdr:sp macro="" textlink="">
      <xdr:nvSpPr>
        <xdr:cNvPr id="86" name="円/楕円 85"/>
        <xdr:cNvSpPr/>
      </xdr:nvSpPr>
      <xdr:spPr>
        <a:xfrm>
          <a:off x="1968500" y="614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95813</xdr:rowOff>
    </xdr:from>
    <xdr:ext cx="534377" cy="259045"/>
    <xdr:sp macro="" textlink="">
      <xdr:nvSpPr>
        <xdr:cNvPr id="87" name="テキスト ボックス 86"/>
        <xdr:cNvSpPr txBox="1"/>
      </xdr:nvSpPr>
      <xdr:spPr>
        <a:xfrm>
          <a:off x="1752111" y="592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67,838</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151727</xdr:rowOff>
    </xdr:from>
    <xdr:to>
      <xdr:col>1</xdr:col>
      <xdr:colOff>485775</xdr:colOff>
      <xdr:row>36</xdr:row>
      <xdr:rowOff>81877</xdr:rowOff>
    </xdr:to>
    <xdr:sp macro="" textlink="">
      <xdr:nvSpPr>
        <xdr:cNvPr id="88" name="円/楕円 87"/>
        <xdr:cNvSpPr/>
      </xdr:nvSpPr>
      <xdr:spPr>
        <a:xfrm>
          <a:off x="1079500" y="615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73004</xdr:rowOff>
    </xdr:from>
    <xdr:ext cx="534377" cy="259045"/>
    <xdr:sp macro="" textlink="">
      <xdr:nvSpPr>
        <xdr:cNvPr id="89" name="テキスト ボックス 88"/>
        <xdr:cNvSpPr txBox="1"/>
      </xdr:nvSpPr>
      <xdr:spPr>
        <a:xfrm>
          <a:off x="863111" y="624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67,702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52,953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52113</xdr:rowOff>
    </xdr:from>
    <xdr:to>
      <xdr:col>6</xdr:col>
      <xdr:colOff>510540</xdr:colOff>
      <xdr:row>58</xdr:row>
      <xdr:rowOff>168354</xdr:rowOff>
    </xdr:to>
    <xdr:cxnSp macro="">
      <xdr:nvCxnSpPr>
        <xdr:cNvPr id="113" name="直線コネクタ 112"/>
        <xdr:cNvCxnSpPr/>
      </xdr:nvCxnSpPr>
      <xdr:spPr>
        <a:xfrm flipV="1">
          <a:off x="4633595" y="8624613"/>
          <a:ext cx="1270" cy="148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6413</xdr:rowOff>
    </xdr:from>
    <xdr:ext cx="534377" cy="259045"/>
    <xdr:sp macro="" textlink="">
      <xdr:nvSpPr>
        <xdr:cNvPr id="114" name="物件費最小値テキスト"/>
        <xdr:cNvSpPr txBox="1"/>
      </xdr:nvSpPr>
      <xdr:spPr>
        <a:xfrm>
          <a:off x="4686300" y="1012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37,438</a:t>
          </a:r>
          <a:endParaRPr kumimoji="1" lang="ja-JP" altLang="en-US" sz="1000" b="1">
            <a:latin typeface="ＭＳ Ｐゴシック"/>
          </a:endParaRPr>
        </a:p>
      </xdr:txBody>
    </xdr:sp>
    <xdr:clientData/>
  </xdr:oneCellAnchor>
  <xdr:twoCellAnchor>
    <xdr:from>
      <xdr:col>6</xdr:col>
      <xdr:colOff>422275</xdr:colOff>
      <xdr:row>58</xdr:row>
      <xdr:rowOff>168354</xdr:rowOff>
    </xdr:from>
    <xdr:to>
      <xdr:col>6</xdr:col>
      <xdr:colOff>600075</xdr:colOff>
      <xdr:row>58</xdr:row>
      <xdr:rowOff>168354</xdr:rowOff>
    </xdr:to>
    <xdr:cxnSp macro="">
      <xdr:nvCxnSpPr>
        <xdr:cNvPr id="115" name="直線コネクタ 114"/>
        <xdr:cNvCxnSpPr/>
      </xdr:nvCxnSpPr>
      <xdr:spPr>
        <a:xfrm>
          <a:off x="4546600" y="10112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170240</xdr:rowOff>
    </xdr:from>
    <xdr:ext cx="690189" cy="259045"/>
    <xdr:sp macro="" textlink="">
      <xdr:nvSpPr>
        <xdr:cNvPr id="116" name="物件費最大値テキスト"/>
        <xdr:cNvSpPr txBox="1"/>
      </xdr:nvSpPr>
      <xdr:spPr>
        <a:xfrm>
          <a:off x="4686300" y="83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1,208,966</a:t>
          </a:r>
          <a:endParaRPr kumimoji="1" lang="ja-JP" altLang="en-US" sz="1000" b="1">
            <a:latin typeface="ＭＳ Ｐゴシック"/>
          </a:endParaRPr>
        </a:p>
      </xdr:txBody>
    </xdr:sp>
    <xdr:clientData/>
  </xdr:oneCellAnchor>
  <xdr:twoCellAnchor>
    <xdr:from>
      <xdr:col>6</xdr:col>
      <xdr:colOff>422275</xdr:colOff>
      <xdr:row>50</xdr:row>
      <xdr:rowOff>52113</xdr:rowOff>
    </xdr:from>
    <xdr:to>
      <xdr:col>6</xdr:col>
      <xdr:colOff>600075</xdr:colOff>
      <xdr:row>50</xdr:row>
      <xdr:rowOff>52113</xdr:rowOff>
    </xdr:to>
    <xdr:cxnSp macro="">
      <xdr:nvCxnSpPr>
        <xdr:cNvPr id="117" name="直線コネクタ 116"/>
        <xdr:cNvCxnSpPr/>
      </xdr:nvCxnSpPr>
      <xdr:spPr>
        <a:xfrm>
          <a:off x="4546600" y="862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149659</xdr:rowOff>
    </xdr:from>
    <xdr:to>
      <xdr:col>6</xdr:col>
      <xdr:colOff>511175</xdr:colOff>
      <xdr:row>58</xdr:row>
      <xdr:rowOff>150538</xdr:rowOff>
    </xdr:to>
    <xdr:cxnSp macro="">
      <xdr:nvCxnSpPr>
        <xdr:cNvPr id="118" name="直線コネクタ 117"/>
        <xdr:cNvCxnSpPr/>
      </xdr:nvCxnSpPr>
      <xdr:spPr>
        <a:xfrm flipV="1">
          <a:off x="3797300" y="10093759"/>
          <a:ext cx="838200" cy="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95313</xdr:rowOff>
    </xdr:from>
    <xdr:ext cx="534377" cy="259045"/>
    <xdr:sp macro="" textlink="">
      <xdr:nvSpPr>
        <xdr:cNvPr id="119" name="物件費平均値テキスト"/>
        <xdr:cNvSpPr txBox="1"/>
      </xdr:nvSpPr>
      <xdr:spPr>
        <a:xfrm>
          <a:off x="4686300" y="9867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72,964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72436</xdr:rowOff>
    </xdr:from>
    <xdr:to>
      <xdr:col>6</xdr:col>
      <xdr:colOff>561975</xdr:colOff>
      <xdr:row>59</xdr:row>
      <xdr:rowOff>2586</xdr:rowOff>
    </xdr:to>
    <xdr:sp macro="" textlink="">
      <xdr:nvSpPr>
        <xdr:cNvPr id="120" name="フローチャート : 判断 119"/>
        <xdr:cNvSpPr/>
      </xdr:nvSpPr>
      <xdr:spPr>
        <a:xfrm>
          <a:off x="4584700" y="100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150538</xdr:rowOff>
    </xdr:from>
    <xdr:to>
      <xdr:col>5</xdr:col>
      <xdr:colOff>358775</xdr:colOff>
      <xdr:row>58</xdr:row>
      <xdr:rowOff>153053</xdr:rowOff>
    </xdr:to>
    <xdr:cxnSp macro="">
      <xdr:nvCxnSpPr>
        <xdr:cNvPr id="121" name="直線コネクタ 120"/>
        <xdr:cNvCxnSpPr/>
      </xdr:nvCxnSpPr>
      <xdr:spPr>
        <a:xfrm flipV="1">
          <a:off x="2908300" y="10094638"/>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92757</xdr:rowOff>
    </xdr:from>
    <xdr:to>
      <xdr:col>5</xdr:col>
      <xdr:colOff>409575</xdr:colOff>
      <xdr:row>59</xdr:row>
      <xdr:rowOff>22907</xdr:rowOff>
    </xdr:to>
    <xdr:sp macro="" textlink="">
      <xdr:nvSpPr>
        <xdr:cNvPr id="122" name="フローチャート : 判断 121"/>
        <xdr:cNvSpPr/>
      </xdr:nvSpPr>
      <xdr:spPr>
        <a:xfrm>
          <a:off x="3746500" y="100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39434</xdr:rowOff>
    </xdr:from>
    <xdr:ext cx="534377" cy="259045"/>
    <xdr:sp macro="" textlink="">
      <xdr:nvSpPr>
        <xdr:cNvPr id="123" name="テキスト ボックス 122"/>
        <xdr:cNvSpPr txBox="1"/>
      </xdr:nvSpPr>
      <xdr:spPr>
        <a:xfrm>
          <a:off x="3530111" y="981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153053</xdr:rowOff>
    </xdr:from>
    <xdr:to>
      <xdr:col>4</xdr:col>
      <xdr:colOff>155575</xdr:colOff>
      <xdr:row>58</xdr:row>
      <xdr:rowOff>154821</xdr:rowOff>
    </xdr:to>
    <xdr:cxnSp macro="">
      <xdr:nvCxnSpPr>
        <xdr:cNvPr id="124" name="直線コネクタ 123"/>
        <xdr:cNvCxnSpPr/>
      </xdr:nvCxnSpPr>
      <xdr:spPr>
        <a:xfrm flipV="1">
          <a:off x="2019300" y="10097153"/>
          <a:ext cx="889000" cy="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92161</xdr:rowOff>
    </xdr:from>
    <xdr:to>
      <xdr:col>4</xdr:col>
      <xdr:colOff>206375</xdr:colOff>
      <xdr:row>59</xdr:row>
      <xdr:rowOff>22311</xdr:rowOff>
    </xdr:to>
    <xdr:sp macro="" textlink="">
      <xdr:nvSpPr>
        <xdr:cNvPr id="125" name="フローチャート : 判断 124"/>
        <xdr:cNvSpPr/>
      </xdr:nvSpPr>
      <xdr:spPr>
        <a:xfrm>
          <a:off x="2857500" y="100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38838</xdr:rowOff>
    </xdr:from>
    <xdr:ext cx="534377" cy="259045"/>
    <xdr:sp macro="" textlink="">
      <xdr:nvSpPr>
        <xdr:cNvPr id="126" name="テキスト ボックス 125"/>
        <xdr:cNvSpPr txBox="1"/>
      </xdr:nvSpPr>
      <xdr:spPr>
        <a:xfrm>
          <a:off x="2641111" y="981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150292</xdr:rowOff>
    </xdr:from>
    <xdr:to>
      <xdr:col>2</xdr:col>
      <xdr:colOff>638175</xdr:colOff>
      <xdr:row>58</xdr:row>
      <xdr:rowOff>154821</xdr:rowOff>
    </xdr:to>
    <xdr:cxnSp macro="">
      <xdr:nvCxnSpPr>
        <xdr:cNvPr id="127" name="直線コネクタ 126"/>
        <xdr:cNvCxnSpPr/>
      </xdr:nvCxnSpPr>
      <xdr:spPr>
        <a:xfrm>
          <a:off x="1130300" y="10094392"/>
          <a:ext cx="889000" cy="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96468</xdr:rowOff>
    </xdr:from>
    <xdr:to>
      <xdr:col>3</xdr:col>
      <xdr:colOff>3175</xdr:colOff>
      <xdr:row>59</xdr:row>
      <xdr:rowOff>26618</xdr:rowOff>
    </xdr:to>
    <xdr:sp macro="" textlink="">
      <xdr:nvSpPr>
        <xdr:cNvPr id="128" name="フローチャート : 判断 127"/>
        <xdr:cNvSpPr/>
      </xdr:nvSpPr>
      <xdr:spPr>
        <a:xfrm>
          <a:off x="1968500" y="100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43145</xdr:rowOff>
    </xdr:from>
    <xdr:ext cx="534377" cy="259045"/>
    <xdr:sp macro="" textlink="">
      <xdr:nvSpPr>
        <xdr:cNvPr id="129" name="テキスト ボックス 128"/>
        <xdr:cNvSpPr txBox="1"/>
      </xdr:nvSpPr>
      <xdr:spPr>
        <a:xfrm>
          <a:off x="1752111" y="981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97120</xdr:rowOff>
    </xdr:from>
    <xdr:to>
      <xdr:col>1</xdr:col>
      <xdr:colOff>485775</xdr:colOff>
      <xdr:row>59</xdr:row>
      <xdr:rowOff>27270</xdr:rowOff>
    </xdr:to>
    <xdr:sp macro="" textlink="">
      <xdr:nvSpPr>
        <xdr:cNvPr id="130" name="フローチャート : 判断 129"/>
        <xdr:cNvSpPr/>
      </xdr:nvSpPr>
      <xdr:spPr>
        <a:xfrm>
          <a:off x="1079500" y="1004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43797</xdr:rowOff>
    </xdr:from>
    <xdr:ext cx="534377" cy="259045"/>
    <xdr:sp macro="" textlink="">
      <xdr:nvSpPr>
        <xdr:cNvPr id="131" name="テキスト ボックス 130"/>
        <xdr:cNvSpPr txBox="1"/>
      </xdr:nvSpPr>
      <xdr:spPr>
        <a:xfrm>
          <a:off x="863111" y="981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98859</xdr:rowOff>
    </xdr:from>
    <xdr:to>
      <xdr:col>6</xdr:col>
      <xdr:colOff>561975</xdr:colOff>
      <xdr:row>59</xdr:row>
      <xdr:rowOff>29009</xdr:rowOff>
    </xdr:to>
    <xdr:sp macro="" textlink="">
      <xdr:nvSpPr>
        <xdr:cNvPr id="137" name="円/楕円 136"/>
        <xdr:cNvSpPr/>
      </xdr:nvSpPr>
      <xdr:spPr>
        <a:xfrm>
          <a:off x="4584700" y="1004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50862</xdr:rowOff>
    </xdr:from>
    <xdr:ext cx="534377" cy="259045"/>
    <xdr:sp macro="" textlink="">
      <xdr:nvSpPr>
        <xdr:cNvPr id="138" name="物件費該当値テキスト"/>
        <xdr:cNvSpPr txBox="1"/>
      </xdr:nvSpPr>
      <xdr:spPr>
        <a:xfrm>
          <a:off x="4686300" y="999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52,158</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99738</xdr:rowOff>
    </xdr:from>
    <xdr:to>
      <xdr:col>5</xdr:col>
      <xdr:colOff>409575</xdr:colOff>
      <xdr:row>59</xdr:row>
      <xdr:rowOff>29888</xdr:rowOff>
    </xdr:to>
    <xdr:sp macro="" textlink="">
      <xdr:nvSpPr>
        <xdr:cNvPr id="139" name="円/楕円 138"/>
        <xdr:cNvSpPr/>
      </xdr:nvSpPr>
      <xdr:spPr>
        <a:xfrm>
          <a:off x="3746500" y="1004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21015</xdr:rowOff>
    </xdr:from>
    <xdr:ext cx="534377" cy="259045"/>
    <xdr:sp macro="" textlink="">
      <xdr:nvSpPr>
        <xdr:cNvPr id="140" name="テキスト ボックス 139"/>
        <xdr:cNvSpPr txBox="1"/>
      </xdr:nvSpPr>
      <xdr:spPr>
        <a:xfrm>
          <a:off x="3530111" y="1013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51,466</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102253</xdr:rowOff>
    </xdr:from>
    <xdr:to>
      <xdr:col>4</xdr:col>
      <xdr:colOff>206375</xdr:colOff>
      <xdr:row>59</xdr:row>
      <xdr:rowOff>32403</xdr:rowOff>
    </xdr:to>
    <xdr:sp macro="" textlink="">
      <xdr:nvSpPr>
        <xdr:cNvPr id="141" name="円/楕円 140"/>
        <xdr:cNvSpPr/>
      </xdr:nvSpPr>
      <xdr:spPr>
        <a:xfrm>
          <a:off x="2857500" y="1004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23530</xdr:rowOff>
    </xdr:from>
    <xdr:ext cx="534377" cy="259045"/>
    <xdr:sp macro="" textlink="">
      <xdr:nvSpPr>
        <xdr:cNvPr id="142" name="テキスト ボックス 141"/>
        <xdr:cNvSpPr txBox="1"/>
      </xdr:nvSpPr>
      <xdr:spPr>
        <a:xfrm>
          <a:off x="2641111" y="1013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49,486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104021</xdr:rowOff>
    </xdr:from>
    <xdr:to>
      <xdr:col>3</xdr:col>
      <xdr:colOff>3175</xdr:colOff>
      <xdr:row>59</xdr:row>
      <xdr:rowOff>34171</xdr:rowOff>
    </xdr:to>
    <xdr:sp macro="" textlink="">
      <xdr:nvSpPr>
        <xdr:cNvPr id="143" name="円/楕円 142"/>
        <xdr:cNvSpPr/>
      </xdr:nvSpPr>
      <xdr:spPr>
        <a:xfrm>
          <a:off x="1968500" y="1004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25298</xdr:rowOff>
    </xdr:from>
    <xdr:ext cx="534377" cy="259045"/>
    <xdr:sp macro="" textlink="">
      <xdr:nvSpPr>
        <xdr:cNvPr id="144" name="テキスト ボックス 143"/>
        <xdr:cNvSpPr txBox="1"/>
      </xdr:nvSpPr>
      <xdr:spPr>
        <a:xfrm>
          <a:off x="1752111" y="1014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48,094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99492</xdr:rowOff>
    </xdr:from>
    <xdr:to>
      <xdr:col>1</xdr:col>
      <xdr:colOff>485775</xdr:colOff>
      <xdr:row>59</xdr:row>
      <xdr:rowOff>29642</xdr:rowOff>
    </xdr:to>
    <xdr:sp macro="" textlink="">
      <xdr:nvSpPr>
        <xdr:cNvPr id="145" name="円/楕円 144"/>
        <xdr:cNvSpPr/>
      </xdr:nvSpPr>
      <xdr:spPr>
        <a:xfrm>
          <a:off x="1079500" y="1004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20769</xdr:rowOff>
    </xdr:from>
    <xdr:ext cx="534377" cy="259045"/>
    <xdr:sp macro="" textlink="">
      <xdr:nvSpPr>
        <xdr:cNvPr id="146" name="テキスト ボックス 145"/>
        <xdr:cNvSpPr txBox="1"/>
      </xdr:nvSpPr>
      <xdr:spPr>
        <a:xfrm>
          <a:off x="863111" y="1013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51,660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2083</xdr:rowOff>
    </xdr:from>
    <xdr:to>
      <xdr:col>6</xdr:col>
      <xdr:colOff>510540</xdr:colOff>
      <xdr:row>78</xdr:row>
      <xdr:rowOff>114050</xdr:rowOff>
    </xdr:to>
    <xdr:cxnSp macro="">
      <xdr:nvCxnSpPr>
        <xdr:cNvPr id="168" name="直線コネクタ 167"/>
        <xdr:cNvCxnSpPr/>
      </xdr:nvCxnSpPr>
      <xdr:spPr>
        <a:xfrm flipV="1">
          <a:off x="4633595" y="12175033"/>
          <a:ext cx="1270" cy="1312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117877</xdr:rowOff>
    </xdr:from>
    <xdr:ext cx="378565" cy="259045"/>
    <xdr:sp macro="" textlink="">
      <xdr:nvSpPr>
        <xdr:cNvPr id="169" name="維持補修費最小値テキスト"/>
        <xdr:cNvSpPr txBox="1"/>
      </xdr:nvSpPr>
      <xdr:spPr>
        <a:xfrm>
          <a:off x="4686300" y="13490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561</a:t>
          </a:r>
          <a:endParaRPr kumimoji="1" lang="ja-JP" altLang="en-US" sz="1000" b="1">
            <a:latin typeface="ＭＳ Ｐゴシック"/>
          </a:endParaRPr>
        </a:p>
      </xdr:txBody>
    </xdr:sp>
    <xdr:clientData/>
  </xdr:oneCellAnchor>
  <xdr:twoCellAnchor>
    <xdr:from>
      <xdr:col>6</xdr:col>
      <xdr:colOff>422275</xdr:colOff>
      <xdr:row>78</xdr:row>
      <xdr:rowOff>114050</xdr:rowOff>
    </xdr:from>
    <xdr:to>
      <xdr:col>6</xdr:col>
      <xdr:colOff>600075</xdr:colOff>
      <xdr:row>78</xdr:row>
      <xdr:rowOff>114050</xdr:rowOff>
    </xdr:to>
    <xdr:cxnSp macro="">
      <xdr:nvCxnSpPr>
        <xdr:cNvPr id="170" name="直線コネクタ 169"/>
        <xdr:cNvCxnSpPr/>
      </xdr:nvCxnSpPr>
      <xdr:spPr>
        <a:xfrm>
          <a:off x="4546600" y="1348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120210</xdr:rowOff>
    </xdr:from>
    <xdr:ext cx="534377" cy="259045"/>
    <xdr:sp macro="" textlink="">
      <xdr:nvSpPr>
        <xdr:cNvPr id="171" name="維持補修費最大値テキスト"/>
        <xdr:cNvSpPr txBox="1"/>
      </xdr:nvSpPr>
      <xdr:spPr>
        <a:xfrm>
          <a:off x="4686300" y="1195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29,260</a:t>
          </a:r>
          <a:endParaRPr kumimoji="1" lang="ja-JP" altLang="en-US" sz="1000" b="1">
            <a:latin typeface="ＭＳ Ｐゴシック"/>
          </a:endParaRPr>
        </a:p>
      </xdr:txBody>
    </xdr:sp>
    <xdr:clientData/>
  </xdr:oneCellAnchor>
  <xdr:twoCellAnchor>
    <xdr:from>
      <xdr:col>6</xdr:col>
      <xdr:colOff>422275</xdr:colOff>
      <xdr:row>71</xdr:row>
      <xdr:rowOff>2083</xdr:rowOff>
    </xdr:from>
    <xdr:to>
      <xdr:col>6</xdr:col>
      <xdr:colOff>600075</xdr:colOff>
      <xdr:row>71</xdr:row>
      <xdr:rowOff>2083</xdr:rowOff>
    </xdr:to>
    <xdr:cxnSp macro="">
      <xdr:nvCxnSpPr>
        <xdr:cNvPr id="172" name="直線コネクタ 171"/>
        <xdr:cNvCxnSpPr/>
      </xdr:nvCxnSpPr>
      <xdr:spPr>
        <a:xfrm>
          <a:off x="4546600" y="1217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153005</xdr:rowOff>
    </xdr:from>
    <xdr:to>
      <xdr:col>6</xdr:col>
      <xdr:colOff>511175</xdr:colOff>
      <xdr:row>78</xdr:row>
      <xdr:rowOff>29927</xdr:rowOff>
    </xdr:to>
    <xdr:cxnSp macro="">
      <xdr:nvCxnSpPr>
        <xdr:cNvPr id="173" name="直線コネクタ 172"/>
        <xdr:cNvCxnSpPr/>
      </xdr:nvCxnSpPr>
      <xdr:spPr>
        <a:xfrm flipV="1">
          <a:off x="3797300" y="13354655"/>
          <a:ext cx="838200" cy="4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27103</xdr:rowOff>
    </xdr:from>
    <xdr:ext cx="469744" cy="259045"/>
    <xdr:sp macro="" textlink="">
      <xdr:nvSpPr>
        <xdr:cNvPr id="174" name="維持補修費平均値テキスト"/>
        <xdr:cNvSpPr txBox="1"/>
      </xdr:nvSpPr>
      <xdr:spPr>
        <a:xfrm>
          <a:off x="4686300" y="13057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4226</xdr:rowOff>
    </xdr:from>
    <xdr:to>
      <xdr:col>6</xdr:col>
      <xdr:colOff>561975</xdr:colOff>
      <xdr:row>77</xdr:row>
      <xdr:rowOff>105826</xdr:rowOff>
    </xdr:to>
    <xdr:sp macro="" textlink="">
      <xdr:nvSpPr>
        <xdr:cNvPr id="175" name="フローチャート : 判断 174"/>
        <xdr:cNvSpPr/>
      </xdr:nvSpPr>
      <xdr:spPr>
        <a:xfrm>
          <a:off x="45847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29927</xdr:rowOff>
    </xdr:from>
    <xdr:to>
      <xdr:col>5</xdr:col>
      <xdr:colOff>358775</xdr:colOff>
      <xdr:row>78</xdr:row>
      <xdr:rowOff>39253</xdr:rowOff>
    </xdr:to>
    <xdr:cxnSp macro="">
      <xdr:nvCxnSpPr>
        <xdr:cNvPr id="176" name="直線コネクタ 175"/>
        <xdr:cNvCxnSpPr/>
      </xdr:nvCxnSpPr>
      <xdr:spPr>
        <a:xfrm flipV="1">
          <a:off x="2908300" y="13403027"/>
          <a:ext cx="889000" cy="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51958</xdr:rowOff>
    </xdr:from>
    <xdr:to>
      <xdr:col>5</xdr:col>
      <xdr:colOff>409575</xdr:colOff>
      <xdr:row>77</xdr:row>
      <xdr:rowOff>153558</xdr:rowOff>
    </xdr:to>
    <xdr:sp macro="" textlink="">
      <xdr:nvSpPr>
        <xdr:cNvPr id="177" name="フローチャート : 判断 176"/>
        <xdr:cNvSpPr/>
      </xdr:nvSpPr>
      <xdr:spPr>
        <a:xfrm>
          <a:off x="3746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170085</xdr:rowOff>
    </xdr:from>
    <xdr:ext cx="469744" cy="259045"/>
    <xdr:sp macro="" textlink="">
      <xdr:nvSpPr>
        <xdr:cNvPr id="178" name="テキスト ボックス 177"/>
        <xdr:cNvSpPr txBox="1"/>
      </xdr:nvSpPr>
      <xdr:spPr>
        <a:xfrm>
          <a:off x="3562427"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39253</xdr:rowOff>
    </xdr:from>
    <xdr:to>
      <xdr:col>4</xdr:col>
      <xdr:colOff>155575</xdr:colOff>
      <xdr:row>78</xdr:row>
      <xdr:rowOff>44008</xdr:rowOff>
    </xdr:to>
    <xdr:cxnSp macro="">
      <xdr:nvCxnSpPr>
        <xdr:cNvPr id="179" name="直線コネクタ 178"/>
        <xdr:cNvCxnSpPr/>
      </xdr:nvCxnSpPr>
      <xdr:spPr>
        <a:xfrm flipV="1">
          <a:off x="2019300" y="13412353"/>
          <a:ext cx="8890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60691</xdr:rowOff>
    </xdr:from>
    <xdr:to>
      <xdr:col>4</xdr:col>
      <xdr:colOff>206375</xdr:colOff>
      <xdr:row>77</xdr:row>
      <xdr:rowOff>162291</xdr:rowOff>
    </xdr:to>
    <xdr:sp macro="" textlink="">
      <xdr:nvSpPr>
        <xdr:cNvPr id="180" name="フローチャート : 判断 179"/>
        <xdr:cNvSpPr/>
      </xdr:nvSpPr>
      <xdr:spPr>
        <a:xfrm>
          <a:off x="2857500" y="1326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7368</xdr:rowOff>
    </xdr:from>
    <xdr:ext cx="469744" cy="259045"/>
    <xdr:sp macro="" textlink="">
      <xdr:nvSpPr>
        <xdr:cNvPr id="181" name="テキスト ボックス 180"/>
        <xdr:cNvSpPr txBox="1"/>
      </xdr:nvSpPr>
      <xdr:spPr>
        <a:xfrm>
          <a:off x="2673427" y="1303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44008</xdr:rowOff>
    </xdr:from>
    <xdr:to>
      <xdr:col>2</xdr:col>
      <xdr:colOff>638175</xdr:colOff>
      <xdr:row>78</xdr:row>
      <xdr:rowOff>64308</xdr:rowOff>
    </xdr:to>
    <xdr:cxnSp macro="">
      <xdr:nvCxnSpPr>
        <xdr:cNvPr id="182" name="直線コネクタ 181"/>
        <xdr:cNvCxnSpPr/>
      </xdr:nvCxnSpPr>
      <xdr:spPr>
        <a:xfrm flipV="1">
          <a:off x="1130300" y="13417108"/>
          <a:ext cx="889000" cy="2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56576</xdr:rowOff>
    </xdr:from>
    <xdr:to>
      <xdr:col>3</xdr:col>
      <xdr:colOff>3175</xdr:colOff>
      <xdr:row>77</xdr:row>
      <xdr:rowOff>158176</xdr:rowOff>
    </xdr:to>
    <xdr:sp macro="" textlink="">
      <xdr:nvSpPr>
        <xdr:cNvPr id="183" name="フローチャート : 判断 182"/>
        <xdr:cNvSpPr/>
      </xdr:nvSpPr>
      <xdr:spPr>
        <a:xfrm>
          <a:off x="1968500" y="1325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3253</xdr:rowOff>
    </xdr:from>
    <xdr:ext cx="469744" cy="259045"/>
    <xdr:sp macro="" textlink="">
      <xdr:nvSpPr>
        <xdr:cNvPr id="184" name="テキスト ボックス 183"/>
        <xdr:cNvSpPr txBox="1"/>
      </xdr:nvSpPr>
      <xdr:spPr>
        <a:xfrm>
          <a:off x="1784427" y="13033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69560</xdr:rowOff>
    </xdr:from>
    <xdr:to>
      <xdr:col>1</xdr:col>
      <xdr:colOff>485775</xdr:colOff>
      <xdr:row>77</xdr:row>
      <xdr:rowOff>171160</xdr:rowOff>
    </xdr:to>
    <xdr:sp macro="" textlink="">
      <xdr:nvSpPr>
        <xdr:cNvPr id="185" name="フローチャート : 判断 184"/>
        <xdr:cNvSpPr/>
      </xdr:nvSpPr>
      <xdr:spPr>
        <a:xfrm>
          <a:off x="1079500" y="1327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16237</xdr:rowOff>
    </xdr:from>
    <xdr:ext cx="469744" cy="259045"/>
    <xdr:sp macro="" textlink="">
      <xdr:nvSpPr>
        <xdr:cNvPr id="186" name="テキスト ボックス 185"/>
        <xdr:cNvSpPr txBox="1"/>
      </xdr:nvSpPr>
      <xdr:spPr>
        <a:xfrm>
          <a:off x="895427" y="1304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102205</xdr:rowOff>
    </xdr:from>
    <xdr:to>
      <xdr:col>6</xdr:col>
      <xdr:colOff>561975</xdr:colOff>
      <xdr:row>78</xdr:row>
      <xdr:rowOff>32355</xdr:rowOff>
    </xdr:to>
    <xdr:sp macro="" textlink="">
      <xdr:nvSpPr>
        <xdr:cNvPr id="192" name="円/楕円 191"/>
        <xdr:cNvSpPr/>
      </xdr:nvSpPr>
      <xdr:spPr>
        <a:xfrm>
          <a:off x="4584700" y="1330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80632</xdr:rowOff>
    </xdr:from>
    <xdr:ext cx="469744" cy="259045"/>
    <xdr:sp macro="" textlink="">
      <xdr:nvSpPr>
        <xdr:cNvPr id="193" name="維持補修費該当値テキスト"/>
        <xdr:cNvSpPr txBox="1"/>
      </xdr:nvSpPr>
      <xdr:spPr>
        <a:xfrm>
          <a:off x="4686300" y="1328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3,459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150577</xdr:rowOff>
    </xdr:from>
    <xdr:to>
      <xdr:col>5</xdr:col>
      <xdr:colOff>409575</xdr:colOff>
      <xdr:row>78</xdr:row>
      <xdr:rowOff>80727</xdr:rowOff>
    </xdr:to>
    <xdr:sp macro="" textlink="">
      <xdr:nvSpPr>
        <xdr:cNvPr id="194" name="円/楕円 193"/>
        <xdr:cNvSpPr/>
      </xdr:nvSpPr>
      <xdr:spPr>
        <a:xfrm>
          <a:off x="3746500" y="1335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71854</xdr:rowOff>
    </xdr:from>
    <xdr:ext cx="469744" cy="259045"/>
    <xdr:sp macro="" textlink="">
      <xdr:nvSpPr>
        <xdr:cNvPr id="195" name="テキスト ボックス 194"/>
        <xdr:cNvSpPr txBox="1"/>
      </xdr:nvSpPr>
      <xdr:spPr>
        <a:xfrm>
          <a:off x="3562427" y="13444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159903</xdr:rowOff>
    </xdr:from>
    <xdr:to>
      <xdr:col>4</xdr:col>
      <xdr:colOff>206375</xdr:colOff>
      <xdr:row>78</xdr:row>
      <xdr:rowOff>90053</xdr:rowOff>
    </xdr:to>
    <xdr:sp macro="" textlink="">
      <xdr:nvSpPr>
        <xdr:cNvPr id="196" name="円/楕円 195"/>
        <xdr:cNvSpPr/>
      </xdr:nvSpPr>
      <xdr:spPr>
        <a:xfrm>
          <a:off x="2857500" y="1336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81180</xdr:rowOff>
    </xdr:from>
    <xdr:ext cx="469744" cy="259045"/>
    <xdr:sp macro="" textlink="">
      <xdr:nvSpPr>
        <xdr:cNvPr id="197" name="テキスト ボックス 196"/>
        <xdr:cNvSpPr txBox="1"/>
      </xdr:nvSpPr>
      <xdr:spPr>
        <a:xfrm>
          <a:off x="2673427" y="13454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164658</xdr:rowOff>
    </xdr:from>
    <xdr:to>
      <xdr:col>3</xdr:col>
      <xdr:colOff>3175</xdr:colOff>
      <xdr:row>78</xdr:row>
      <xdr:rowOff>94808</xdr:rowOff>
    </xdr:to>
    <xdr:sp macro="" textlink="">
      <xdr:nvSpPr>
        <xdr:cNvPr id="198" name="円/楕円 197"/>
        <xdr:cNvSpPr/>
      </xdr:nvSpPr>
      <xdr:spPr>
        <a:xfrm>
          <a:off x="1968500" y="1336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85935</xdr:rowOff>
    </xdr:from>
    <xdr:ext cx="469744" cy="259045"/>
    <xdr:sp macro="" textlink="">
      <xdr:nvSpPr>
        <xdr:cNvPr id="199" name="テキスト ボックス 198"/>
        <xdr:cNvSpPr txBox="1"/>
      </xdr:nvSpPr>
      <xdr:spPr>
        <a:xfrm>
          <a:off x="1784427" y="1345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13508</xdr:rowOff>
    </xdr:from>
    <xdr:to>
      <xdr:col>1</xdr:col>
      <xdr:colOff>485775</xdr:colOff>
      <xdr:row>78</xdr:row>
      <xdr:rowOff>115108</xdr:rowOff>
    </xdr:to>
    <xdr:sp macro="" textlink="">
      <xdr:nvSpPr>
        <xdr:cNvPr id="200" name="円/楕円 199"/>
        <xdr:cNvSpPr/>
      </xdr:nvSpPr>
      <xdr:spPr>
        <a:xfrm>
          <a:off x="1079500" y="1338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106235</xdr:rowOff>
    </xdr:from>
    <xdr:ext cx="469744" cy="259045"/>
    <xdr:sp macro="" textlink="">
      <xdr:nvSpPr>
        <xdr:cNvPr id="201" name="テキスト ボックス 200"/>
        <xdr:cNvSpPr txBox="1"/>
      </xdr:nvSpPr>
      <xdr:spPr>
        <a:xfrm>
          <a:off x="895427" y="1347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78/78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75,977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17348</xdr:rowOff>
    </xdr:from>
    <xdr:to>
      <xdr:col>6</xdr:col>
      <xdr:colOff>510540</xdr:colOff>
      <xdr:row>97</xdr:row>
      <xdr:rowOff>52502</xdr:rowOff>
    </xdr:to>
    <xdr:cxnSp macro="">
      <xdr:nvCxnSpPr>
        <xdr:cNvPr id="226" name="直線コネクタ 225"/>
        <xdr:cNvCxnSpPr/>
      </xdr:nvCxnSpPr>
      <xdr:spPr>
        <a:xfrm flipV="1">
          <a:off x="4633595" y="15447848"/>
          <a:ext cx="1270" cy="1235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56329</xdr:rowOff>
    </xdr:from>
    <xdr:ext cx="534377" cy="259045"/>
    <xdr:sp macro="" textlink="">
      <xdr:nvSpPr>
        <xdr:cNvPr id="227" name="扶助費最小値テキスト"/>
        <xdr:cNvSpPr txBox="1"/>
      </xdr:nvSpPr>
      <xdr:spPr>
        <a:xfrm>
          <a:off x="4686300" y="1668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56,366</a:t>
          </a:r>
          <a:endParaRPr kumimoji="1" lang="ja-JP" altLang="en-US" sz="1000" b="1">
            <a:latin typeface="ＭＳ Ｐゴシック"/>
          </a:endParaRPr>
        </a:p>
      </xdr:txBody>
    </xdr:sp>
    <xdr:clientData/>
  </xdr:oneCellAnchor>
  <xdr:twoCellAnchor>
    <xdr:from>
      <xdr:col>6</xdr:col>
      <xdr:colOff>422275</xdr:colOff>
      <xdr:row>97</xdr:row>
      <xdr:rowOff>52502</xdr:rowOff>
    </xdr:from>
    <xdr:to>
      <xdr:col>6</xdr:col>
      <xdr:colOff>600075</xdr:colOff>
      <xdr:row>97</xdr:row>
      <xdr:rowOff>52502</xdr:rowOff>
    </xdr:to>
    <xdr:cxnSp macro="">
      <xdr:nvCxnSpPr>
        <xdr:cNvPr id="228" name="直線コネクタ 227"/>
        <xdr:cNvCxnSpPr/>
      </xdr:nvCxnSpPr>
      <xdr:spPr>
        <a:xfrm>
          <a:off x="4546600" y="1668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135475</xdr:rowOff>
    </xdr:from>
    <xdr:ext cx="599010" cy="259045"/>
    <xdr:sp macro="" textlink="">
      <xdr:nvSpPr>
        <xdr:cNvPr id="229" name="扶助費最大値テキスト"/>
        <xdr:cNvSpPr txBox="1"/>
      </xdr:nvSpPr>
      <xdr:spPr>
        <a:xfrm>
          <a:off x="4686300" y="15223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153,634</a:t>
          </a:r>
          <a:endParaRPr kumimoji="1" lang="ja-JP" altLang="en-US" sz="1000" b="1">
            <a:latin typeface="ＭＳ Ｐゴシック"/>
          </a:endParaRPr>
        </a:p>
      </xdr:txBody>
    </xdr:sp>
    <xdr:clientData/>
  </xdr:oneCellAnchor>
  <xdr:twoCellAnchor>
    <xdr:from>
      <xdr:col>6</xdr:col>
      <xdr:colOff>422275</xdr:colOff>
      <xdr:row>90</xdr:row>
      <xdr:rowOff>17348</xdr:rowOff>
    </xdr:from>
    <xdr:to>
      <xdr:col>6</xdr:col>
      <xdr:colOff>600075</xdr:colOff>
      <xdr:row>90</xdr:row>
      <xdr:rowOff>17348</xdr:rowOff>
    </xdr:to>
    <xdr:cxnSp macro="">
      <xdr:nvCxnSpPr>
        <xdr:cNvPr id="230" name="直線コネクタ 229"/>
        <xdr:cNvCxnSpPr/>
      </xdr:nvCxnSpPr>
      <xdr:spPr>
        <a:xfrm>
          <a:off x="4546600" y="1544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52502</xdr:rowOff>
    </xdr:from>
    <xdr:to>
      <xdr:col>6</xdr:col>
      <xdr:colOff>511175</xdr:colOff>
      <xdr:row>97</xdr:row>
      <xdr:rowOff>77432</xdr:rowOff>
    </xdr:to>
    <xdr:cxnSp macro="">
      <xdr:nvCxnSpPr>
        <xdr:cNvPr id="231" name="直線コネクタ 230"/>
        <xdr:cNvCxnSpPr/>
      </xdr:nvCxnSpPr>
      <xdr:spPr>
        <a:xfrm flipV="1">
          <a:off x="3797300" y="16683152"/>
          <a:ext cx="838200" cy="2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141648</xdr:rowOff>
    </xdr:from>
    <xdr:ext cx="534377" cy="259045"/>
    <xdr:sp macro="" textlink="">
      <xdr:nvSpPr>
        <xdr:cNvPr id="232" name="扶助費平均値テキスト"/>
        <xdr:cNvSpPr txBox="1"/>
      </xdr:nvSpPr>
      <xdr:spPr>
        <a:xfrm>
          <a:off x="4686300" y="16086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87,648</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118771</xdr:rowOff>
    </xdr:from>
    <xdr:to>
      <xdr:col>6</xdr:col>
      <xdr:colOff>561975</xdr:colOff>
      <xdr:row>95</xdr:row>
      <xdr:rowOff>48921</xdr:rowOff>
    </xdr:to>
    <xdr:sp macro="" textlink="">
      <xdr:nvSpPr>
        <xdr:cNvPr id="233" name="フローチャート : 判断 232"/>
        <xdr:cNvSpPr/>
      </xdr:nvSpPr>
      <xdr:spPr>
        <a:xfrm>
          <a:off x="4584700" y="16235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77432</xdr:rowOff>
    </xdr:from>
    <xdr:to>
      <xdr:col>5</xdr:col>
      <xdr:colOff>358775</xdr:colOff>
      <xdr:row>97</xdr:row>
      <xdr:rowOff>127254</xdr:rowOff>
    </xdr:to>
    <xdr:cxnSp macro="">
      <xdr:nvCxnSpPr>
        <xdr:cNvPr id="234" name="直線コネクタ 233"/>
        <xdr:cNvCxnSpPr/>
      </xdr:nvCxnSpPr>
      <xdr:spPr>
        <a:xfrm flipV="1">
          <a:off x="2908300" y="16708082"/>
          <a:ext cx="889000" cy="4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23901</xdr:rowOff>
    </xdr:from>
    <xdr:to>
      <xdr:col>5</xdr:col>
      <xdr:colOff>409575</xdr:colOff>
      <xdr:row>95</xdr:row>
      <xdr:rowOff>125501</xdr:rowOff>
    </xdr:to>
    <xdr:sp macro="" textlink="">
      <xdr:nvSpPr>
        <xdr:cNvPr id="235" name="フローチャート : 判断 234"/>
        <xdr:cNvSpPr/>
      </xdr:nvSpPr>
      <xdr:spPr>
        <a:xfrm>
          <a:off x="37465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142028</xdr:rowOff>
    </xdr:from>
    <xdr:ext cx="534377" cy="259045"/>
    <xdr:sp macro="" textlink="">
      <xdr:nvSpPr>
        <xdr:cNvPr id="236" name="テキスト ボックス 235"/>
        <xdr:cNvSpPr txBox="1"/>
      </xdr:nvSpPr>
      <xdr:spPr>
        <a:xfrm>
          <a:off x="3530111" y="1608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127254</xdr:rowOff>
    </xdr:from>
    <xdr:to>
      <xdr:col>4</xdr:col>
      <xdr:colOff>155575</xdr:colOff>
      <xdr:row>97</xdr:row>
      <xdr:rowOff>131559</xdr:rowOff>
    </xdr:to>
    <xdr:cxnSp macro="">
      <xdr:nvCxnSpPr>
        <xdr:cNvPr id="237" name="直線コネクタ 236"/>
        <xdr:cNvCxnSpPr/>
      </xdr:nvCxnSpPr>
      <xdr:spPr>
        <a:xfrm flipV="1">
          <a:off x="2019300" y="16757904"/>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101702</xdr:rowOff>
    </xdr:from>
    <xdr:to>
      <xdr:col>4</xdr:col>
      <xdr:colOff>206375</xdr:colOff>
      <xdr:row>96</xdr:row>
      <xdr:rowOff>31852</xdr:rowOff>
    </xdr:to>
    <xdr:sp macro="" textlink="">
      <xdr:nvSpPr>
        <xdr:cNvPr id="238" name="フローチャート : 判断 237"/>
        <xdr:cNvSpPr/>
      </xdr:nvSpPr>
      <xdr:spPr>
        <a:xfrm>
          <a:off x="2857500" y="1638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48379</xdr:rowOff>
    </xdr:from>
    <xdr:ext cx="534377" cy="259045"/>
    <xdr:sp macro="" textlink="">
      <xdr:nvSpPr>
        <xdr:cNvPr id="239" name="テキスト ボックス 238"/>
        <xdr:cNvSpPr txBox="1"/>
      </xdr:nvSpPr>
      <xdr:spPr>
        <a:xfrm>
          <a:off x="2641111" y="1616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128956</xdr:rowOff>
    </xdr:from>
    <xdr:to>
      <xdr:col>2</xdr:col>
      <xdr:colOff>638175</xdr:colOff>
      <xdr:row>97</xdr:row>
      <xdr:rowOff>131559</xdr:rowOff>
    </xdr:to>
    <xdr:cxnSp macro="">
      <xdr:nvCxnSpPr>
        <xdr:cNvPr id="240" name="直線コネクタ 239"/>
        <xdr:cNvCxnSpPr/>
      </xdr:nvCxnSpPr>
      <xdr:spPr>
        <a:xfrm>
          <a:off x="1130300" y="16759606"/>
          <a:ext cx="889000" cy="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120650</xdr:rowOff>
    </xdr:from>
    <xdr:to>
      <xdr:col>3</xdr:col>
      <xdr:colOff>3175</xdr:colOff>
      <xdr:row>96</xdr:row>
      <xdr:rowOff>50800</xdr:rowOff>
    </xdr:to>
    <xdr:sp macro="" textlink="">
      <xdr:nvSpPr>
        <xdr:cNvPr id="241" name="フローチャート : 判断 240"/>
        <xdr:cNvSpPr/>
      </xdr:nvSpPr>
      <xdr:spPr>
        <a:xfrm>
          <a:off x="1968500" y="1640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67327</xdr:rowOff>
    </xdr:from>
    <xdr:ext cx="534377" cy="259045"/>
    <xdr:sp macro="" textlink="">
      <xdr:nvSpPr>
        <xdr:cNvPr id="242" name="テキスト ボックス 241"/>
        <xdr:cNvSpPr txBox="1"/>
      </xdr:nvSpPr>
      <xdr:spPr>
        <a:xfrm>
          <a:off x="1752111" y="1618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112103</xdr:rowOff>
    </xdr:from>
    <xdr:to>
      <xdr:col>1</xdr:col>
      <xdr:colOff>485775</xdr:colOff>
      <xdr:row>96</xdr:row>
      <xdr:rowOff>42253</xdr:rowOff>
    </xdr:to>
    <xdr:sp macro="" textlink="">
      <xdr:nvSpPr>
        <xdr:cNvPr id="243" name="フローチャート : 判断 242"/>
        <xdr:cNvSpPr/>
      </xdr:nvSpPr>
      <xdr:spPr>
        <a:xfrm>
          <a:off x="1079500" y="1639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58780</xdr:rowOff>
    </xdr:from>
    <xdr:ext cx="534377" cy="259045"/>
    <xdr:sp macro="" textlink="">
      <xdr:nvSpPr>
        <xdr:cNvPr id="244" name="テキスト ボックス 243"/>
        <xdr:cNvSpPr txBox="1"/>
      </xdr:nvSpPr>
      <xdr:spPr>
        <a:xfrm>
          <a:off x="863111" y="1617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1702</xdr:rowOff>
    </xdr:from>
    <xdr:to>
      <xdr:col>6</xdr:col>
      <xdr:colOff>561975</xdr:colOff>
      <xdr:row>97</xdr:row>
      <xdr:rowOff>103302</xdr:rowOff>
    </xdr:to>
    <xdr:sp macro="" textlink="">
      <xdr:nvSpPr>
        <xdr:cNvPr id="250" name="円/楕円 249"/>
        <xdr:cNvSpPr/>
      </xdr:nvSpPr>
      <xdr:spPr>
        <a:xfrm>
          <a:off x="4584700" y="1663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88079</xdr:rowOff>
    </xdr:from>
    <xdr:ext cx="534377" cy="259045"/>
    <xdr:sp macro="" textlink="">
      <xdr:nvSpPr>
        <xdr:cNvPr id="251" name="扶助費該当値テキスト"/>
        <xdr:cNvSpPr txBox="1"/>
      </xdr:nvSpPr>
      <xdr:spPr>
        <a:xfrm>
          <a:off x="4686300" y="1654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56,366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26632</xdr:rowOff>
    </xdr:from>
    <xdr:to>
      <xdr:col>5</xdr:col>
      <xdr:colOff>409575</xdr:colOff>
      <xdr:row>97</xdr:row>
      <xdr:rowOff>128232</xdr:rowOff>
    </xdr:to>
    <xdr:sp macro="" textlink="">
      <xdr:nvSpPr>
        <xdr:cNvPr id="252" name="円/楕円 251"/>
        <xdr:cNvSpPr/>
      </xdr:nvSpPr>
      <xdr:spPr>
        <a:xfrm>
          <a:off x="3746500" y="1665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119359</xdr:rowOff>
    </xdr:from>
    <xdr:ext cx="534377" cy="259045"/>
    <xdr:sp macro="" textlink="">
      <xdr:nvSpPr>
        <xdr:cNvPr id="253" name="テキスト ボックス 252"/>
        <xdr:cNvSpPr txBox="1"/>
      </xdr:nvSpPr>
      <xdr:spPr>
        <a:xfrm>
          <a:off x="3530111" y="1675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54,403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76454</xdr:rowOff>
    </xdr:from>
    <xdr:to>
      <xdr:col>4</xdr:col>
      <xdr:colOff>206375</xdr:colOff>
      <xdr:row>98</xdr:row>
      <xdr:rowOff>6604</xdr:rowOff>
    </xdr:to>
    <xdr:sp macro="" textlink="">
      <xdr:nvSpPr>
        <xdr:cNvPr id="254" name="円/楕円 253"/>
        <xdr:cNvSpPr/>
      </xdr:nvSpPr>
      <xdr:spPr>
        <a:xfrm>
          <a:off x="2857500" y="1670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169181</xdr:rowOff>
    </xdr:from>
    <xdr:ext cx="534377" cy="259045"/>
    <xdr:sp macro="" textlink="">
      <xdr:nvSpPr>
        <xdr:cNvPr id="255" name="テキスト ボックス 254"/>
        <xdr:cNvSpPr txBox="1"/>
      </xdr:nvSpPr>
      <xdr:spPr>
        <a:xfrm>
          <a:off x="2641111" y="1679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50,480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80759</xdr:rowOff>
    </xdr:from>
    <xdr:to>
      <xdr:col>3</xdr:col>
      <xdr:colOff>3175</xdr:colOff>
      <xdr:row>98</xdr:row>
      <xdr:rowOff>10909</xdr:rowOff>
    </xdr:to>
    <xdr:sp macro="" textlink="">
      <xdr:nvSpPr>
        <xdr:cNvPr id="256" name="円/楕円 255"/>
        <xdr:cNvSpPr/>
      </xdr:nvSpPr>
      <xdr:spPr>
        <a:xfrm>
          <a:off x="1968500" y="1671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2036</xdr:rowOff>
    </xdr:from>
    <xdr:ext cx="534377" cy="259045"/>
    <xdr:sp macro="" textlink="">
      <xdr:nvSpPr>
        <xdr:cNvPr id="257" name="テキスト ボックス 256"/>
        <xdr:cNvSpPr txBox="1"/>
      </xdr:nvSpPr>
      <xdr:spPr>
        <a:xfrm>
          <a:off x="1752111" y="1680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50,141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78156</xdr:rowOff>
    </xdr:from>
    <xdr:to>
      <xdr:col>1</xdr:col>
      <xdr:colOff>485775</xdr:colOff>
      <xdr:row>98</xdr:row>
      <xdr:rowOff>8306</xdr:rowOff>
    </xdr:to>
    <xdr:sp macro="" textlink="">
      <xdr:nvSpPr>
        <xdr:cNvPr id="258" name="円/楕円 257"/>
        <xdr:cNvSpPr/>
      </xdr:nvSpPr>
      <xdr:spPr>
        <a:xfrm>
          <a:off x="1079500" y="1670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170883</xdr:rowOff>
    </xdr:from>
    <xdr:ext cx="534377" cy="259045"/>
    <xdr:sp macro="" textlink="">
      <xdr:nvSpPr>
        <xdr:cNvPr id="259" name="テキスト ボックス 258"/>
        <xdr:cNvSpPr txBox="1"/>
      </xdr:nvSpPr>
      <xdr:spPr>
        <a:xfrm>
          <a:off x="863111" y="1680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50,346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2" name="テキスト ボックス 271"/>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144234</xdr:rowOff>
    </xdr:from>
    <xdr:to>
      <xdr:col>15</xdr:col>
      <xdr:colOff>180340</xdr:colOff>
      <xdr:row>39</xdr:row>
      <xdr:rowOff>92894</xdr:rowOff>
    </xdr:to>
    <xdr:cxnSp macro="">
      <xdr:nvCxnSpPr>
        <xdr:cNvPr id="284" name="直線コネクタ 283"/>
        <xdr:cNvCxnSpPr/>
      </xdr:nvCxnSpPr>
      <xdr:spPr>
        <a:xfrm flipV="1">
          <a:off x="10475595" y="5116284"/>
          <a:ext cx="1270" cy="1663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96721</xdr:rowOff>
    </xdr:from>
    <xdr:ext cx="534377" cy="259045"/>
    <xdr:sp macro="" textlink="">
      <xdr:nvSpPr>
        <xdr:cNvPr id="285" name="補助費等最小値テキスト"/>
        <xdr:cNvSpPr txBox="1"/>
      </xdr:nvSpPr>
      <xdr:spPr>
        <a:xfrm>
          <a:off x="10528300" y="678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17,457</a:t>
          </a:r>
          <a:endParaRPr kumimoji="1" lang="ja-JP" altLang="en-US" sz="1000" b="1">
            <a:latin typeface="ＭＳ Ｐゴシック"/>
          </a:endParaRPr>
        </a:p>
      </xdr:txBody>
    </xdr:sp>
    <xdr:clientData/>
  </xdr:oneCellAnchor>
  <xdr:twoCellAnchor>
    <xdr:from>
      <xdr:col>15</xdr:col>
      <xdr:colOff>92075</xdr:colOff>
      <xdr:row>39</xdr:row>
      <xdr:rowOff>92894</xdr:rowOff>
    </xdr:from>
    <xdr:to>
      <xdr:col>15</xdr:col>
      <xdr:colOff>269875</xdr:colOff>
      <xdr:row>39</xdr:row>
      <xdr:rowOff>92894</xdr:rowOff>
    </xdr:to>
    <xdr:cxnSp macro="">
      <xdr:nvCxnSpPr>
        <xdr:cNvPr id="286" name="直線コネクタ 285"/>
        <xdr:cNvCxnSpPr/>
      </xdr:nvCxnSpPr>
      <xdr:spPr>
        <a:xfrm>
          <a:off x="10388600" y="67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90911</xdr:rowOff>
    </xdr:from>
    <xdr:ext cx="599010" cy="259045"/>
    <xdr:sp macro="" textlink="">
      <xdr:nvSpPr>
        <xdr:cNvPr id="287" name="補助費等最大値テキスト"/>
        <xdr:cNvSpPr txBox="1"/>
      </xdr:nvSpPr>
      <xdr:spPr>
        <a:xfrm>
          <a:off x="10528300" y="489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104,762</a:t>
          </a:r>
          <a:endParaRPr kumimoji="1" lang="ja-JP" altLang="en-US" sz="1000" b="1">
            <a:latin typeface="ＭＳ Ｐゴシック"/>
          </a:endParaRPr>
        </a:p>
      </xdr:txBody>
    </xdr:sp>
    <xdr:clientData/>
  </xdr:oneCellAnchor>
  <xdr:twoCellAnchor>
    <xdr:from>
      <xdr:col>15</xdr:col>
      <xdr:colOff>92075</xdr:colOff>
      <xdr:row>29</xdr:row>
      <xdr:rowOff>144234</xdr:rowOff>
    </xdr:from>
    <xdr:to>
      <xdr:col>15</xdr:col>
      <xdr:colOff>269875</xdr:colOff>
      <xdr:row>29</xdr:row>
      <xdr:rowOff>144234</xdr:rowOff>
    </xdr:to>
    <xdr:cxnSp macro="">
      <xdr:nvCxnSpPr>
        <xdr:cNvPr id="288" name="直線コネクタ 287"/>
        <xdr:cNvCxnSpPr/>
      </xdr:nvCxnSpPr>
      <xdr:spPr>
        <a:xfrm>
          <a:off x="10388600" y="511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97066</xdr:rowOff>
    </xdr:from>
    <xdr:to>
      <xdr:col>15</xdr:col>
      <xdr:colOff>180975</xdr:colOff>
      <xdr:row>34</xdr:row>
      <xdr:rowOff>89694</xdr:rowOff>
    </xdr:to>
    <xdr:cxnSp macro="">
      <xdr:nvCxnSpPr>
        <xdr:cNvPr id="289" name="直線コネクタ 288"/>
        <xdr:cNvCxnSpPr/>
      </xdr:nvCxnSpPr>
      <xdr:spPr>
        <a:xfrm flipV="1">
          <a:off x="9639300" y="5583466"/>
          <a:ext cx="838200" cy="33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89768</xdr:rowOff>
    </xdr:from>
    <xdr:ext cx="534377" cy="259045"/>
    <xdr:sp macro="" textlink="">
      <xdr:nvSpPr>
        <xdr:cNvPr id="290" name="補助費等平均値テキスト"/>
        <xdr:cNvSpPr txBox="1"/>
      </xdr:nvSpPr>
      <xdr:spPr>
        <a:xfrm>
          <a:off x="10528300" y="6090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49,822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111341</xdr:rowOff>
    </xdr:from>
    <xdr:to>
      <xdr:col>15</xdr:col>
      <xdr:colOff>231775</xdr:colOff>
      <xdr:row>36</xdr:row>
      <xdr:rowOff>41491</xdr:rowOff>
    </xdr:to>
    <xdr:sp macro="" textlink="">
      <xdr:nvSpPr>
        <xdr:cNvPr id="291" name="フローチャート : 判断 290"/>
        <xdr:cNvSpPr/>
      </xdr:nvSpPr>
      <xdr:spPr>
        <a:xfrm>
          <a:off x="10426700" y="611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89694</xdr:rowOff>
    </xdr:from>
    <xdr:to>
      <xdr:col>14</xdr:col>
      <xdr:colOff>28575</xdr:colOff>
      <xdr:row>34</xdr:row>
      <xdr:rowOff>109696</xdr:rowOff>
    </xdr:to>
    <xdr:cxnSp macro="">
      <xdr:nvCxnSpPr>
        <xdr:cNvPr id="292" name="直線コネクタ 291"/>
        <xdr:cNvCxnSpPr/>
      </xdr:nvCxnSpPr>
      <xdr:spPr>
        <a:xfrm flipV="1">
          <a:off x="8750300" y="5918994"/>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137230</xdr:rowOff>
    </xdr:from>
    <xdr:to>
      <xdr:col>14</xdr:col>
      <xdr:colOff>79375</xdr:colOff>
      <xdr:row>37</xdr:row>
      <xdr:rowOff>67380</xdr:rowOff>
    </xdr:to>
    <xdr:sp macro="" textlink="">
      <xdr:nvSpPr>
        <xdr:cNvPr id="293" name="フローチャート : 判断 292"/>
        <xdr:cNvSpPr/>
      </xdr:nvSpPr>
      <xdr:spPr>
        <a:xfrm>
          <a:off x="9588500" y="630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58507</xdr:rowOff>
    </xdr:from>
    <xdr:ext cx="534377" cy="259045"/>
    <xdr:sp macro="" textlink="">
      <xdr:nvSpPr>
        <xdr:cNvPr id="294" name="テキスト ボックス 293"/>
        <xdr:cNvSpPr txBox="1"/>
      </xdr:nvSpPr>
      <xdr:spPr>
        <a:xfrm>
          <a:off x="9372111" y="640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109696</xdr:rowOff>
    </xdr:from>
    <xdr:to>
      <xdr:col>12</xdr:col>
      <xdr:colOff>511175</xdr:colOff>
      <xdr:row>34</xdr:row>
      <xdr:rowOff>162732</xdr:rowOff>
    </xdr:to>
    <xdr:cxnSp macro="">
      <xdr:nvCxnSpPr>
        <xdr:cNvPr id="295" name="直線コネクタ 294"/>
        <xdr:cNvCxnSpPr/>
      </xdr:nvCxnSpPr>
      <xdr:spPr>
        <a:xfrm flipV="1">
          <a:off x="7861300" y="5938996"/>
          <a:ext cx="889000" cy="5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74346</xdr:rowOff>
    </xdr:from>
    <xdr:to>
      <xdr:col>12</xdr:col>
      <xdr:colOff>561975</xdr:colOff>
      <xdr:row>37</xdr:row>
      <xdr:rowOff>4496</xdr:rowOff>
    </xdr:to>
    <xdr:sp macro="" textlink="">
      <xdr:nvSpPr>
        <xdr:cNvPr id="296" name="フローチャート : 判断 295"/>
        <xdr:cNvSpPr/>
      </xdr:nvSpPr>
      <xdr:spPr>
        <a:xfrm>
          <a:off x="8699500" y="624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167073</xdr:rowOff>
    </xdr:from>
    <xdr:ext cx="534377" cy="259045"/>
    <xdr:sp macro="" textlink="">
      <xdr:nvSpPr>
        <xdr:cNvPr id="297" name="テキスト ボックス 296"/>
        <xdr:cNvSpPr txBox="1"/>
      </xdr:nvSpPr>
      <xdr:spPr>
        <a:xfrm>
          <a:off x="8483111" y="633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77692</xdr:rowOff>
    </xdr:from>
    <xdr:to>
      <xdr:col>11</xdr:col>
      <xdr:colOff>307975</xdr:colOff>
      <xdr:row>34</xdr:row>
      <xdr:rowOff>162732</xdr:rowOff>
    </xdr:to>
    <xdr:cxnSp macro="">
      <xdr:nvCxnSpPr>
        <xdr:cNvPr id="298" name="直線コネクタ 297"/>
        <xdr:cNvCxnSpPr/>
      </xdr:nvCxnSpPr>
      <xdr:spPr>
        <a:xfrm>
          <a:off x="6972300" y="5906992"/>
          <a:ext cx="889000" cy="8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132772</xdr:rowOff>
    </xdr:from>
    <xdr:to>
      <xdr:col>11</xdr:col>
      <xdr:colOff>358775</xdr:colOff>
      <xdr:row>37</xdr:row>
      <xdr:rowOff>62922</xdr:rowOff>
    </xdr:to>
    <xdr:sp macro="" textlink="">
      <xdr:nvSpPr>
        <xdr:cNvPr id="299" name="フローチャート : 判断 298"/>
        <xdr:cNvSpPr/>
      </xdr:nvSpPr>
      <xdr:spPr>
        <a:xfrm>
          <a:off x="7810500" y="630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54049</xdr:rowOff>
    </xdr:from>
    <xdr:ext cx="534377" cy="259045"/>
    <xdr:sp macro="" textlink="">
      <xdr:nvSpPr>
        <xdr:cNvPr id="300" name="テキスト ボックス 299"/>
        <xdr:cNvSpPr txBox="1"/>
      </xdr:nvSpPr>
      <xdr:spPr>
        <a:xfrm>
          <a:off x="7594111" y="639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167615</xdr:rowOff>
    </xdr:from>
    <xdr:to>
      <xdr:col>10</xdr:col>
      <xdr:colOff>155575</xdr:colOff>
      <xdr:row>37</xdr:row>
      <xdr:rowOff>97765</xdr:rowOff>
    </xdr:to>
    <xdr:sp macro="" textlink="">
      <xdr:nvSpPr>
        <xdr:cNvPr id="301" name="フローチャート : 判断 300"/>
        <xdr:cNvSpPr/>
      </xdr:nvSpPr>
      <xdr:spPr>
        <a:xfrm>
          <a:off x="6921500" y="63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88892</xdr:rowOff>
    </xdr:from>
    <xdr:ext cx="534377" cy="259045"/>
    <xdr:sp macro="" textlink="">
      <xdr:nvSpPr>
        <xdr:cNvPr id="302" name="テキスト ボックス 301"/>
        <xdr:cNvSpPr txBox="1"/>
      </xdr:nvSpPr>
      <xdr:spPr>
        <a:xfrm>
          <a:off x="6705111" y="643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32</xdr:row>
      <xdr:rowOff>46266</xdr:rowOff>
    </xdr:from>
    <xdr:to>
      <xdr:col>15</xdr:col>
      <xdr:colOff>231775</xdr:colOff>
      <xdr:row>32</xdr:row>
      <xdr:rowOff>147866</xdr:rowOff>
    </xdr:to>
    <xdr:sp macro="" textlink="">
      <xdr:nvSpPr>
        <xdr:cNvPr id="308" name="円/楕円 307"/>
        <xdr:cNvSpPr/>
      </xdr:nvSpPr>
      <xdr:spPr>
        <a:xfrm>
          <a:off x="10426700" y="553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31</xdr:row>
      <xdr:rowOff>69143</xdr:rowOff>
    </xdr:from>
    <xdr:ext cx="534377" cy="259045"/>
    <xdr:sp macro="" textlink="">
      <xdr:nvSpPr>
        <xdr:cNvPr id="309" name="補助費等該当値テキスト"/>
        <xdr:cNvSpPr txBox="1"/>
      </xdr:nvSpPr>
      <xdr:spPr>
        <a:xfrm>
          <a:off x="10528300" y="538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80,238</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38894</xdr:rowOff>
    </xdr:from>
    <xdr:to>
      <xdr:col>14</xdr:col>
      <xdr:colOff>79375</xdr:colOff>
      <xdr:row>34</xdr:row>
      <xdr:rowOff>140494</xdr:rowOff>
    </xdr:to>
    <xdr:sp macro="" textlink="">
      <xdr:nvSpPr>
        <xdr:cNvPr id="310" name="円/楕円 309"/>
        <xdr:cNvSpPr/>
      </xdr:nvSpPr>
      <xdr:spPr>
        <a:xfrm>
          <a:off x="9588500" y="586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157021</xdr:rowOff>
    </xdr:from>
    <xdr:ext cx="534377" cy="259045"/>
    <xdr:sp macro="" textlink="">
      <xdr:nvSpPr>
        <xdr:cNvPr id="311" name="テキスト ボックス 310"/>
        <xdr:cNvSpPr txBox="1"/>
      </xdr:nvSpPr>
      <xdr:spPr>
        <a:xfrm>
          <a:off x="9372111" y="564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62,625</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58896</xdr:rowOff>
    </xdr:from>
    <xdr:to>
      <xdr:col>12</xdr:col>
      <xdr:colOff>561975</xdr:colOff>
      <xdr:row>34</xdr:row>
      <xdr:rowOff>160496</xdr:rowOff>
    </xdr:to>
    <xdr:sp macro="" textlink="">
      <xdr:nvSpPr>
        <xdr:cNvPr id="312" name="円/楕円 311"/>
        <xdr:cNvSpPr/>
      </xdr:nvSpPr>
      <xdr:spPr>
        <a:xfrm>
          <a:off x="8699500" y="588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5573</xdr:rowOff>
    </xdr:from>
    <xdr:ext cx="534377" cy="259045"/>
    <xdr:sp macro="" textlink="">
      <xdr:nvSpPr>
        <xdr:cNvPr id="313" name="テキスト ボックス 312"/>
        <xdr:cNvSpPr txBox="1"/>
      </xdr:nvSpPr>
      <xdr:spPr>
        <a:xfrm>
          <a:off x="8483111" y="566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61,575</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111932</xdr:rowOff>
    </xdr:from>
    <xdr:to>
      <xdr:col>11</xdr:col>
      <xdr:colOff>358775</xdr:colOff>
      <xdr:row>35</xdr:row>
      <xdr:rowOff>42082</xdr:rowOff>
    </xdr:to>
    <xdr:sp macro="" textlink="">
      <xdr:nvSpPr>
        <xdr:cNvPr id="314" name="円/楕円 313"/>
        <xdr:cNvSpPr/>
      </xdr:nvSpPr>
      <xdr:spPr>
        <a:xfrm>
          <a:off x="7810500" y="594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58609</xdr:rowOff>
    </xdr:from>
    <xdr:ext cx="534377" cy="259045"/>
    <xdr:sp macro="" textlink="">
      <xdr:nvSpPr>
        <xdr:cNvPr id="315" name="テキスト ボックス 314"/>
        <xdr:cNvSpPr txBox="1"/>
      </xdr:nvSpPr>
      <xdr:spPr>
        <a:xfrm>
          <a:off x="7594111" y="571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58,791</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26892</xdr:rowOff>
    </xdr:from>
    <xdr:to>
      <xdr:col>10</xdr:col>
      <xdr:colOff>155575</xdr:colOff>
      <xdr:row>34</xdr:row>
      <xdr:rowOff>128492</xdr:rowOff>
    </xdr:to>
    <xdr:sp macro="" textlink="">
      <xdr:nvSpPr>
        <xdr:cNvPr id="316" name="円/楕円 315"/>
        <xdr:cNvSpPr/>
      </xdr:nvSpPr>
      <xdr:spPr>
        <a:xfrm>
          <a:off x="6921500" y="585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145019</xdr:rowOff>
    </xdr:from>
    <xdr:ext cx="534377" cy="259045"/>
    <xdr:sp macro="" textlink="">
      <xdr:nvSpPr>
        <xdr:cNvPr id="317" name="テキスト ボックス 316"/>
        <xdr:cNvSpPr txBox="1"/>
      </xdr:nvSpPr>
      <xdr:spPr>
        <a:xfrm>
          <a:off x="6705111" y="563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63,255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42,362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7" name="テキスト ボックス 336"/>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102257</xdr:rowOff>
    </xdr:from>
    <xdr:to>
      <xdr:col>15</xdr:col>
      <xdr:colOff>180340</xdr:colOff>
      <xdr:row>59</xdr:row>
      <xdr:rowOff>33876</xdr:rowOff>
    </xdr:to>
    <xdr:cxnSp macro="">
      <xdr:nvCxnSpPr>
        <xdr:cNvPr id="341" name="直線コネクタ 340"/>
        <xdr:cNvCxnSpPr/>
      </xdr:nvCxnSpPr>
      <xdr:spPr>
        <a:xfrm flipV="1">
          <a:off x="10475595" y="8674757"/>
          <a:ext cx="1270" cy="1474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37703</xdr:rowOff>
    </xdr:from>
    <xdr:ext cx="469744" cy="259045"/>
    <xdr:sp macro="" textlink="">
      <xdr:nvSpPr>
        <xdr:cNvPr id="342" name="普通建設事業費最小値テキスト"/>
        <xdr:cNvSpPr txBox="1"/>
      </xdr:nvSpPr>
      <xdr:spPr>
        <a:xfrm>
          <a:off x="10528300" y="1015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8,326</a:t>
          </a:r>
          <a:endParaRPr kumimoji="1" lang="ja-JP" altLang="en-US" sz="1000" b="1">
            <a:latin typeface="ＭＳ Ｐゴシック"/>
          </a:endParaRPr>
        </a:p>
      </xdr:txBody>
    </xdr:sp>
    <xdr:clientData/>
  </xdr:oneCellAnchor>
  <xdr:twoCellAnchor>
    <xdr:from>
      <xdr:col>15</xdr:col>
      <xdr:colOff>92075</xdr:colOff>
      <xdr:row>59</xdr:row>
      <xdr:rowOff>33876</xdr:rowOff>
    </xdr:from>
    <xdr:to>
      <xdr:col>15</xdr:col>
      <xdr:colOff>269875</xdr:colOff>
      <xdr:row>59</xdr:row>
      <xdr:rowOff>33876</xdr:rowOff>
    </xdr:to>
    <xdr:cxnSp macro="">
      <xdr:nvCxnSpPr>
        <xdr:cNvPr id="343" name="直線コネクタ 342"/>
        <xdr:cNvCxnSpPr/>
      </xdr:nvCxnSpPr>
      <xdr:spPr>
        <a:xfrm>
          <a:off x="10388600" y="1014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48934</xdr:rowOff>
    </xdr:from>
    <xdr:ext cx="690189" cy="259045"/>
    <xdr:sp macro="" textlink="">
      <xdr:nvSpPr>
        <xdr:cNvPr id="344" name="普通建設事業費最大値テキスト"/>
        <xdr:cNvSpPr txBox="1"/>
      </xdr:nvSpPr>
      <xdr:spPr>
        <a:xfrm>
          <a:off x="10528300" y="8449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1,169,483</a:t>
          </a:r>
          <a:endParaRPr kumimoji="1" lang="ja-JP" altLang="en-US" sz="1000" b="1">
            <a:latin typeface="ＭＳ Ｐゴシック"/>
          </a:endParaRPr>
        </a:p>
      </xdr:txBody>
    </xdr:sp>
    <xdr:clientData/>
  </xdr:oneCellAnchor>
  <xdr:twoCellAnchor>
    <xdr:from>
      <xdr:col>15</xdr:col>
      <xdr:colOff>92075</xdr:colOff>
      <xdr:row>50</xdr:row>
      <xdr:rowOff>102257</xdr:rowOff>
    </xdr:from>
    <xdr:to>
      <xdr:col>15</xdr:col>
      <xdr:colOff>269875</xdr:colOff>
      <xdr:row>50</xdr:row>
      <xdr:rowOff>102257</xdr:rowOff>
    </xdr:to>
    <xdr:cxnSp macro="">
      <xdr:nvCxnSpPr>
        <xdr:cNvPr id="345" name="直線コネクタ 344"/>
        <xdr:cNvCxnSpPr/>
      </xdr:nvCxnSpPr>
      <xdr:spPr>
        <a:xfrm>
          <a:off x="10388600" y="867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139080</xdr:rowOff>
    </xdr:from>
    <xdr:to>
      <xdr:col>15</xdr:col>
      <xdr:colOff>180975</xdr:colOff>
      <xdr:row>58</xdr:row>
      <xdr:rowOff>149987</xdr:rowOff>
    </xdr:to>
    <xdr:cxnSp macro="">
      <xdr:nvCxnSpPr>
        <xdr:cNvPr id="346" name="直線コネクタ 345"/>
        <xdr:cNvCxnSpPr/>
      </xdr:nvCxnSpPr>
      <xdr:spPr>
        <a:xfrm>
          <a:off x="9639300" y="10083180"/>
          <a:ext cx="838200" cy="1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70824</xdr:rowOff>
    </xdr:from>
    <xdr:ext cx="534377" cy="259045"/>
    <xdr:sp macro="" textlink="">
      <xdr:nvSpPr>
        <xdr:cNvPr id="347" name="普通建設事業費平均値テキスト"/>
        <xdr:cNvSpPr txBox="1"/>
      </xdr:nvSpPr>
      <xdr:spPr>
        <a:xfrm>
          <a:off x="10528300" y="984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92,247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47947</xdr:rowOff>
    </xdr:from>
    <xdr:to>
      <xdr:col>15</xdr:col>
      <xdr:colOff>231775</xdr:colOff>
      <xdr:row>58</xdr:row>
      <xdr:rowOff>149547</xdr:rowOff>
    </xdr:to>
    <xdr:sp macro="" textlink="">
      <xdr:nvSpPr>
        <xdr:cNvPr id="348" name="フローチャート : 判断 347"/>
        <xdr:cNvSpPr/>
      </xdr:nvSpPr>
      <xdr:spPr>
        <a:xfrm>
          <a:off x="10426700" y="99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139080</xdr:rowOff>
    </xdr:from>
    <xdr:to>
      <xdr:col>14</xdr:col>
      <xdr:colOff>28575</xdr:colOff>
      <xdr:row>58</xdr:row>
      <xdr:rowOff>166177</xdr:rowOff>
    </xdr:to>
    <xdr:cxnSp macro="">
      <xdr:nvCxnSpPr>
        <xdr:cNvPr id="349" name="直線コネクタ 348"/>
        <xdr:cNvCxnSpPr/>
      </xdr:nvCxnSpPr>
      <xdr:spPr>
        <a:xfrm flipV="1">
          <a:off x="8750300" y="10083180"/>
          <a:ext cx="889000" cy="2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80956</xdr:rowOff>
    </xdr:from>
    <xdr:to>
      <xdr:col>14</xdr:col>
      <xdr:colOff>79375</xdr:colOff>
      <xdr:row>59</xdr:row>
      <xdr:rowOff>11106</xdr:rowOff>
    </xdr:to>
    <xdr:sp macro="" textlink="">
      <xdr:nvSpPr>
        <xdr:cNvPr id="350" name="フローチャート : 判断 349"/>
        <xdr:cNvSpPr/>
      </xdr:nvSpPr>
      <xdr:spPr>
        <a:xfrm>
          <a:off x="9588500" y="1002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27633</xdr:rowOff>
    </xdr:from>
    <xdr:ext cx="534377" cy="259045"/>
    <xdr:sp macro="" textlink="">
      <xdr:nvSpPr>
        <xdr:cNvPr id="351" name="テキスト ボックス 350"/>
        <xdr:cNvSpPr txBox="1"/>
      </xdr:nvSpPr>
      <xdr:spPr>
        <a:xfrm>
          <a:off x="9372111" y="980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130093</xdr:rowOff>
    </xdr:from>
    <xdr:to>
      <xdr:col>12</xdr:col>
      <xdr:colOff>511175</xdr:colOff>
      <xdr:row>58</xdr:row>
      <xdr:rowOff>166177</xdr:rowOff>
    </xdr:to>
    <xdr:cxnSp macro="">
      <xdr:nvCxnSpPr>
        <xdr:cNvPr id="352" name="直線コネクタ 351"/>
        <xdr:cNvCxnSpPr/>
      </xdr:nvCxnSpPr>
      <xdr:spPr>
        <a:xfrm>
          <a:off x="7861300" y="10074193"/>
          <a:ext cx="889000" cy="3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83876</xdr:rowOff>
    </xdr:from>
    <xdr:to>
      <xdr:col>12</xdr:col>
      <xdr:colOff>561975</xdr:colOff>
      <xdr:row>59</xdr:row>
      <xdr:rowOff>14026</xdr:rowOff>
    </xdr:to>
    <xdr:sp macro="" textlink="">
      <xdr:nvSpPr>
        <xdr:cNvPr id="353" name="フローチャート : 判断 352"/>
        <xdr:cNvSpPr/>
      </xdr:nvSpPr>
      <xdr:spPr>
        <a:xfrm>
          <a:off x="8699500" y="1002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30553</xdr:rowOff>
    </xdr:from>
    <xdr:ext cx="534377" cy="259045"/>
    <xdr:sp macro="" textlink="">
      <xdr:nvSpPr>
        <xdr:cNvPr id="354" name="テキスト ボックス 353"/>
        <xdr:cNvSpPr txBox="1"/>
      </xdr:nvSpPr>
      <xdr:spPr>
        <a:xfrm>
          <a:off x="8483111" y="980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130093</xdr:rowOff>
    </xdr:from>
    <xdr:to>
      <xdr:col>11</xdr:col>
      <xdr:colOff>307975</xdr:colOff>
      <xdr:row>59</xdr:row>
      <xdr:rowOff>3801</xdr:rowOff>
    </xdr:to>
    <xdr:cxnSp macro="">
      <xdr:nvCxnSpPr>
        <xdr:cNvPr id="355" name="直線コネクタ 354"/>
        <xdr:cNvCxnSpPr/>
      </xdr:nvCxnSpPr>
      <xdr:spPr>
        <a:xfrm flipV="1">
          <a:off x="6972300" y="10074193"/>
          <a:ext cx="889000" cy="4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100482</xdr:rowOff>
    </xdr:from>
    <xdr:to>
      <xdr:col>11</xdr:col>
      <xdr:colOff>358775</xdr:colOff>
      <xdr:row>59</xdr:row>
      <xdr:rowOff>30632</xdr:rowOff>
    </xdr:to>
    <xdr:sp macro="" textlink="">
      <xdr:nvSpPr>
        <xdr:cNvPr id="356" name="フローチャート : 判断 355"/>
        <xdr:cNvSpPr/>
      </xdr:nvSpPr>
      <xdr:spPr>
        <a:xfrm>
          <a:off x="7810500" y="1004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21759</xdr:rowOff>
    </xdr:from>
    <xdr:ext cx="534377" cy="259045"/>
    <xdr:sp macro="" textlink="">
      <xdr:nvSpPr>
        <xdr:cNvPr id="357" name="テキスト ボックス 356"/>
        <xdr:cNvSpPr txBox="1"/>
      </xdr:nvSpPr>
      <xdr:spPr>
        <a:xfrm>
          <a:off x="7594111" y="1013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104687</xdr:rowOff>
    </xdr:from>
    <xdr:to>
      <xdr:col>10</xdr:col>
      <xdr:colOff>155575</xdr:colOff>
      <xdr:row>59</xdr:row>
      <xdr:rowOff>34837</xdr:rowOff>
    </xdr:to>
    <xdr:sp macro="" textlink="">
      <xdr:nvSpPr>
        <xdr:cNvPr id="358" name="フローチャート : 判断 357"/>
        <xdr:cNvSpPr/>
      </xdr:nvSpPr>
      <xdr:spPr>
        <a:xfrm>
          <a:off x="6921500" y="1004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51364</xdr:rowOff>
    </xdr:from>
    <xdr:ext cx="534377" cy="259045"/>
    <xdr:sp macro="" textlink="">
      <xdr:nvSpPr>
        <xdr:cNvPr id="359" name="テキスト ボックス 358"/>
        <xdr:cNvSpPr txBox="1"/>
      </xdr:nvSpPr>
      <xdr:spPr>
        <a:xfrm>
          <a:off x="6705111" y="982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99187</xdr:rowOff>
    </xdr:from>
    <xdr:to>
      <xdr:col>15</xdr:col>
      <xdr:colOff>231775</xdr:colOff>
      <xdr:row>59</xdr:row>
      <xdr:rowOff>29337</xdr:rowOff>
    </xdr:to>
    <xdr:sp macro="" textlink="">
      <xdr:nvSpPr>
        <xdr:cNvPr id="365" name="円/楕円 364"/>
        <xdr:cNvSpPr/>
      </xdr:nvSpPr>
      <xdr:spPr>
        <a:xfrm>
          <a:off x="10426700" y="1004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26373</xdr:rowOff>
    </xdr:from>
    <xdr:ext cx="534377" cy="259045"/>
    <xdr:sp macro="" textlink="">
      <xdr:nvSpPr>
        <xdr:cNvPr id="366" name="普通建設事業費該当値テキスト"/>
        <xdr:cNvSpPr txBox="1"/>
      </xdr:nvSpPr>
      <xdr:spPr>
        <a:xfrm>
          <a:off x="10528300" y="997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51,900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88280</xdr:rowOff>
    </xdr:from>
    <xdr:to>
      <xdr:col>14</xdr:col>
      <xdr:colOff>79375</xdr:colOff>
      <xdr:row>59</xdr:row>
      <xdr:rowOff>18430</xdr:rowOff>
    </xdr:to>
    <xdr:sp macro="" textlink="">
      <xdr:nvSpPr>
        <xdr:cNvPr id="367" name="円/楕円 366"/>
        <xdr:cNvSpPr/>
      </xdr:nvSpPr>
      <xdr:spPr>
        <a:xfrm>
          <a:off x="9588500" y="1003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9557</xdr:rowOff>
    </xdr:from>
    <xdr:ext cx="534377" cy="259045"/>
    <xdr:sp macro="" textlink="">
      <xdr:nvSpPr>
        <xdr:cNvPr id="368" name="テキスト ボックス 367"/>
        <xdr:cNvSpPr txBox="1"/>
      </xdr:nvSpPr>
      <xdr:spPr>
        <a:xfrm>
          <a:off x="9372111" y="1012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60,488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115377</xdr:rowOff>
    </xdr:from>
    <xdr:to>
      <xdr:col>12</xdr:col>
      <xdr:colOff>561975</xdr:colOff>
      <xdr:row>59</xdr:row>
      <xdr:rowOff>45527</xdr:rowOff>
    </xdr:to>
    <xdr:sp macro="" textlink="">
      <xdr:nvSpPr>
        <xdr:cNvPr id="369" name="円/楕円 368"/>
        <xdr:cNvSpPr/>
      </xdr:nvSpPr>
      <xdr:spPr>
        <a:xfrm>
          <a:off x="8699500" y="1005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36654</xdr:rowOff>
    </xdr:from>
    <xdr:ext cx="534377" cy="259045"/>
    <xdr:sp macro="" textlink="">
      <xdr:nvSpPr>
        <xdr:cNvPr id="370" name="テキスト ボックス 369"/>
        <xdr:cNvSpPr txBox="1"/>
      </xdr:nvSpPr>
      <xdr:spPr>
        <a:xfrm>
          <a:off x="8483111" y="1015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39,152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79293</xdr:rowOff>
    </xdr:from>
    <xdr:to>
      <xdr:col>11</xdr:col>
      <xdr:colOff>358775</xdr:colOff>
      <xdr:row>59</xdr:row>
      <xdr:rowOff>9443</xdr:rowOff>
    </xdr:to>
    <xdr:sp macro="" textlink="">
      <xdr:nvSpPr>
        <xdr:cNvPr id="371" name="円/楕円 370"/>
        <xdr:cNvSpPr/>
      </xdr:nvSpPr>
      <xdr:spPr>
        <a:xfrm>
          <a:off x="7810500" y="1002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25970</xdr:rowOff>
    </xdr:from>
    <xdr:ext cx="534377" cy="259045"/>
    <xdr:sp macro="" textlink="">
      <xdr:nvSpPr>
        <xdr:cNvPr id="372" name="テキスト ボックス 371"/>
        <xdr:cNvSpPr txBox="1"/>
      </xdr:nvSpPr>
      <xdr:spPr>
        <a:xfrm>
          <a:off x="7594111" y="97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67,565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124451</xdr:rowOff>
    </xdr:from>
    <xdr:to>
      <xdr:col>10</xdr:col>
      <xdr:colOff>155575</xdr:colOff>
      <xdr:row>59</xdr:row>
      <xdr:rowOff>54601</xdr:rowOff>
    </xdr:to>
    <xdr:sp macro="" textlink="">
      <xdr:nvSpPr>
        <xdr:cNvPr id="373" name="円/楕円 372"/>
        <xdr:cNvSpPr/>
      </xdr:nvSpPr>
      <xdr:spPr>
        <a:xfrm>
          <a:off x="6921500" y="1006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45728</xdr:rowOff>
    </xdr:from>
    <xdr:ext cx="534377" cy="259045"/>
    <xdr:sp macro="" textlink="">
      <xdr:nvSpPr>
        <xdr:cNvPr id="374" name="テキスト ボックス 373"/>
        <xdr:cNvSpPr txBox="1"/>
      </xdr:nvSpPr>
      <xdr:spPr>
        <a:xfrm>
          <a:off x="6705111" y="1016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32,007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16,277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2" name="テキスト ボックス 39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6" name="テキスト ボックス 395"/>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66849</xdr:rowOff>
    </xdr:from>
    <xdr:to>
      <xdr:col>15</xdr:col>
      <xdr:colOff>180340</xdr:colOff>
      <xdr:row>79</xdr:row>
      <xdr:rowOff>44450</xdr:rowOff>
    </xdr:to>
    <xdr:cxnSp macro="">
      <xdr:nvCxnSpPr>
        <xdr:cNvPr id="398" name="直線コネクタ 397"/>
        <xdr:cNvCxnSpPr/>
      </xdr:nvCxnSpPr>
      <xdr:spPr>
        <a:xfrm flipV="1">
          <a:off x="10475595" y="12068349"/>
          <a:ext cx="1270" cy="1520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13526</xdr:rowOff>
    </xdr:from>
    <xdr:ext cx="599010" cy="259045"/>
    <xdr:sp macro="" textlink="">
      <xdr:nvSpPr>
        <xdr:cNvPr id="401" name="普通建設事業費 （ うち新規整備　）最大値テキスト"/>
        <xdr:cNvSpPr txBox="1"/>
      </xdr:nvSpPr>
      <xdr:spPr>
        <a:xfrm>
          <a:off x="10528300" y="1184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798,242</a:t>
          </a:r>
          <a:endParaRPr kumimoji="1" lang="ja-JP" altLang="en-US" sz="1000" b="1">
            <a:latin typeface="ＭＳ Ｐゴシック"/>
          </a:endParaRPr>
        </a:p>
      </xdr:txBody>
    </xdr:sp>
    <xdr:clientData/>
  </xdr:oneCellAnchor>
  <xdr:twoCellAnchor>
    <xdr:from>
      <xdr:col>15</xdr:col>
      <xdr:colOff>92075</xdr:colOff>
      <xdr:row>70</xdr:row>
      <xdr:rowOff>66849</xdr:rowOff>
    </xdr:from>
    <xdr:to>
      <xdr:col>15</xdr:col>
      <xdr:colOff>269875</xdr:colOff>
      <xdr:row>70</xdr:row>
      <xdr:rowOff>66849</xdr:rowOff>
    </xdr:to>
    <xdr:cxnSp macro="">
      <xdr:nvCxnSpPr>
        <xdr:cNvPr id="402" name="直線コネクタ 401"/>
        <xdr:cNvCxnSpPr/>
      </xdr:nvCxnSpPr>
      <xdr:spPr>
        <a:xfrm>
          <a:off x="10388600" y="12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147684</xdr:rowOff>
    </xdr:from>
    <xdr:to>
      <xdr:col>15</xdr:col>
      <xdr:colOff>180975</xdr:colOff>
      <xdr:row>78</xdr:row>
      <xdr:rowOff>162162</xdr:rowOff>
    </xdr:to>
    <xdr:cxnSp macro="">
      <xdr:nvCxnSpPr>
        <xdr:cNvPr id="403" name="直線コネクタ 402"/>
        <xdr:cNvCxnSpPr/>
      </xdr:nvCxnSpPr>
      <xdr:spPr>
        <a:xfrm>
          <a:off x="9639300" y="1352078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99170</xdr:rowOff>
    </xdr:from>
    <xdr:ext cx="534377" cy="259045"/>
    <xdr:sp macro="" textlink="">
      <xdr:nvSpPr>
        <xdr:cNvPr id="404" name="普通建設事業費 （ うち新規整備　）平均値テキスト"/>
        <xdr:cNvSpPr txBox="1"/>
      </xdr:nvSpPr>
      <xdr:spPr>
        <a:xfrm>
          <a:off x="10528300" y="13300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46,618</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76293</xdr:rowOff>
    </xdr:from>
    <xdr:to>
      <xdr:col>15</xdr:col>
      <xdr:colOff>231775</xdr:colOff>
      <xdr:row>79</xdr:row>
      <xdr:rowOff>6443</xdr:rowOff>
    </xdr:to>
    <xdr:sp macro="" textlink="">
      <xdr:nvSpPr>
        <xdr:cNvPr id="405" name="フローチャート : 判断 404"/>
        <xdr:cNvSpPr/>
      </xdr:nvSpPr>
      <xdr:spPr>
        <a:xfrm>
          <a:off x="10426700" y="1344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111703</xdr:rowOff>
    </xdr:from>
    <xdr:to>
      <xdr:col>14</xdr:col>
      <xdr:colOff>79375</xdr:colOff>
      <xdr:row>79</xdr:row>
      <xdr:rowOff>41853</xdr:rowOff>
    </xdr:to>
    <xdr:sp macro="" textlink="">
      <xdr:nvSpPr>
        <xdr:cNvPr id="406" name="フローチャート : 判断 405"/>
        <xdr:cNvSpPr/>
      </xdr:nvSpPr>
      <xdr:spPr>
        <a:xfrm>
          <a:off x="9588500" y="13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32980</xdr:rowOff>
    </xdr:from>
    <xdr:ext cx="534377" cy="259045"/>
    <xdr:sp macro="" textlink="">
      <xdr:nvSpPr>
        <xdr:cNvPr id="407" name="テキスト ボックス 406"/>
        <xdr:cNvSpPr txBox="1"/>
      </xdr:nvSpPr>
      <xdr:spPr>
        <a:xfrm>
          <a:off x="9372111" y="135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111362</xdr:rowOff>
    </xdr:from>
    <xdr:to>
      <xdr:col>15</xdr:col>
      <xdr:colOff>231775</xdr:colOff>
      <xdr:row>79</xdr:row>
      <xdr:rowOff>41512</xdr:rowOff>
    </xdr:to>
    <xdr:sp macro="" textlink="">
      <xdr:nvSpPr>
        <xdr:cNvPr id="413" name="円/楕円 412"/>
        <xdr:cNvSpPr/>
      </xdr:nvSpPr>
      <xdr:spPr>
        <a:xfrm>
          <a:off x="10426700" y="1348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54720</xdr:rowOff>
    </xdr:from>
    <xdr:ext cx="534377" cy="259045"/>
    <xdr:sp macro="" textlink="">
      <xdr:nvSpPr>
        <xdr:cNvPr id="414" name="普通建設事業費 （ うち新規整備　）該当値テキスト"/>
        <xdr:cNvSpPr txBox="1"/>
      </xdr:nvSpPr>
      <xdr:spPr>
        <a:xfrm>
          <a:off x="10528300" y="1342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28,209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96884</xdr:rowOff>
    </xdr:from>
    <xdr:to>
      <xdr:col>14</xdr:col>
      <xdr:colOff>79375</xdr:colOff>
      <xdr:row>79</xdr:row>
      <xdr:rowOff>27034</xdr:rowOff>
    </xdr:to>
    <xdr:sp macro="" textlink="">
      <xdr:nvSpPr>
        <xdr:cNvPr id="415" name="円/楕円 414"/>
        <xdr:cNvSpPr/>
      </xdr:nvSpPr>
      <xdr:spPr>
        <a:xfrm>
          <a:off x="9588500" y="1346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43561</xdr:rowOff>
    </xdr:from>
    <xdr:ext cx="534377" cy="259045"/>
    <xdr:sp macro="" textlink="">
      <xdr:nvSpPr>
        <xdr:cNvPr id="416" name="テキスト ボックス 415"/>
        <xdr:cNvSpPr txBox="1"/>
      </xdr:nvSpPr>
      <xdr:spPr>
        <a:xfrm>
          <a:off x="9372111" y="1324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35,809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7" name="正方形/長方形 41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8" name="正方形/長方形 41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9" name="正方形/長方形 41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0" name="正方形/長方形 41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1" name="正方形/長方形 42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2" name="正方形/長方形 42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3" name="正方形/長方形 42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18,532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4" name="正方形/長方形 42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5" name="テキスト ボックス 42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6" name="直線コネクタ 42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7" name="直線コネクタ 42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8" name="テキスト ボックス 42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29" name="直線コネクタ 42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0" name="テキスト ボックス 42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1" name="直線コネクタ 43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2" name="テキスト ボックス 43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3" name="直線コネクタ 43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34" name="テキスト ボックス 43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5" name="直線コネクタ 43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6" name="テキスト ボックス 43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8" name="テキスト ボックス 43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7333</xdr:rowOff>
    </xdr:from>
    <xdr:to>
      <xdr:col>15</xdr:col>
      <xdr:colOff>180340</xdr:colOff>
      <xdr:row>99</xdr:row>
      <xdr:rowOff>44450</xdr:rowOff>
    </xdr:to>
    <xdr:cxnSp macro="">
      <xdr:nvCxnSpPr>
        <xdr:cNvPr id="440" name="直線コネクタ 439"/>
        <xdr:cNvCxnSpPr/>
      </xdr:nvCxnSpPr>
      <xdr:spPr>
        <a:xfrm flipV="1">
          <a:off x="10475595" y="15609283"/>
          <a:ext cx="1270" cy="1408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1"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2" name="直線コネクタ 441"/>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125460</xdr:rowOff>
    </xdr:from>
    <xdr:ext cx="599010" cy="259045"/>
    <xdr:sp macro="" textlink="">
      <xdr:nvSpPr>
        <xdr:cNvPr id="443" name="普通建設事業費 （ うち更新整備　）最大値テキスト"/>
        <xdr:cNvSpPr txBox="1"/>
      </xdr:nvSpPr>
      <xdr:spPr>
        <a:xfrm>
          <a:off x="10528300" y="15384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184,871</a:t>
          </a:r>
          <a:endParaRPr kumimoji="1" lang="ja-JP" altLang="en-US" sz="1000" b="1">
            <a:latin typeface="ＭＳ Ｐゴシック"/>
          </a:endParaRPr>
        </a:p>
      </xdr:txBody>
    </xdr:sp>
    <xdr:clientData/>
  </xdr:oneCellAnchor>
  <xdr:twoCellAnchor>
    <xdr:from>
      <xdr:col>15</xdr:col>
      <xdr:colOff>92075</xdr:colOff>
      <xdr:row>91</xdr:row>
      <xdr:rowOff>7333</xdr:rowOff>
    </xdr:from>
    <xdr:to>
      <xdr:col>15</xdr:col>
      <xdr:colOff>269875</xdr:colOff>
      <xdr:row>91</xdr:row>
      <xdr:rowOff>7333</xdr:rowOff>
    </xdr:to>
    <xdr:cxnSp macro="">
      <xdr:nvCxnSpPr>
        <xdr:cNvPr id="444" name="直線コネクタ 443"/>
        <xdr:cNvCxnSpPr/>
      </xdr:nvCxnSpPr>
      <xdr:spPr>
        <a:xfrm>
          <a:off x="10388600" y="1560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82108</xdr:rowOff>
    </xdr:from>
    <xdr:to>
      <xdr:col>15</xdr:col>
      <xdr:colOff>180975</xdr:colOff>
      <xdr:row>98</xdr:row>
      <xdr:rowOff>89385</xdr:rowOff>
    </xdr:to>
    <xdr:cxnSp macro="">
      <xdr:nvCxnSpPr>
        <xdr:cNvPr id="445" name="直線コネクタ 444"/>
        <xdr:cNvCxnSpPr/>
      </xdr:nvCxnSpPr>
      <xdr:spPr>
        <a:xfrm>
          <a:off x="9639300" y="16884208"/>
          <a:ext cx="8382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152193</xdr:rowOff>
    </xdr:from>
    <xdr:ext cx="534377" cy="259045"/>
    <xdr:sp macro="" textlink="">
      <xdr:nvSpPr>
        <xdr:cNvPr id="446" name="普通建設事業費 （ うち更新整備　）平均値テキスト"/>
        <xdr:cNvSpPr txBox="1"/>
      </xdr:nvSpPr>
      <xdr:spPr>
        <a:xfrm>
          <a:off x="10528300" y="16611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27,196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129316</xdr:rowOff>
    </xdr:from>
    <xdr:to>
      <xdr:col>15</xdr:col>
      <xdr:colOff>231775</xdr:colOff>
      <xdr:row>98</xdr:row>
      <xdr:rowOff>59466</xdr:rowOff>
    </xdr:to>
    <xdr:sp macro="" textlink="">
      <xdr:nvSpPr>
        <xdr:cNvPr id="447" name="フローチャート : 判断 446"/>
        <xdr:cNvSpPr/>
      </xdr:nvSpPr>
      <xdr:spPr>
        <a:xfrm>
          <a:off x="10426700" y="1675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140075</xdr:rowOff>
    </xdr:from>
    <xdr:to>
      <xdr:col>14</xdr:col>
      <xdr:colOff>79375</xdr:colOff>
      <xdr:row>98</xdr:row>
      <xdr:rowOff>70225</xdr:rowOff>
    </xdr:to>
    <xdr:sp macro="" textlink="">
      <xdr:nvSpPr>
        <xdr:cNvPr id="448" name="フローチャート : 判断 447"/>
        <xdr:cNvSpPr/>
      </xdr:nvSpPr>
      <xdr:spPr>
        <a:xfrm>
          <a:off x="9588500" y="1677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86752</xdr:rowOff>
    </xdr:from>
    <xdr:ext cx="534377" cy="259045"/>
    <xdr:sp macro="" textlink="">
      <xdr:nvSpPr>
        <xdr:cNvPr id="449" name="テキスト ボックス 448"/>
        <xdr:cNvSpPr txBox="1"/>
      </xdr:nvSpPr>
      <xdr:spPr>
        <a:xfrm>
          <a:off x="9372111" y="1654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0" name="テキスト ボックス 44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1" name="テキスト ボックス 45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2" name="テキスト ボックス 45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3" name="テキスト ボックス 45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4" name="テキスト ボックス 45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38585</xdr:rowOff>
    </xdr:from>
    <xdr:to>
      <xdr:col>15</xdr:col>
      <xdr:colOff>231775</xdr:colOff>
      <xdr:row>98</xdr:row>
      <xdr:rowOff>140185</xdr:rowOff>
    </xdr:to>
    <xdr:sp macro="" textlink="">
      <xdr:nvSpPr>
        <xdr:cNvPr id="455" name="円/楕円 454"/>
        <xdr:cNvSpPr/>
      </xdr:nvSpPr>
      <xdr:spPr>
        <a:xfrm>
          <a:off x="10426700" y="16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124962</xdr:rowOff>
    </xdr:from>
    <xdr:ext cx="534377" cy="259045"/>
    <xdr:sp macro="" textlink="">
      <xdr:nvSpPr>
        <xdr:cNvPr id="456" name="普通建設事業費 （ うち更新整備　）該当値テキスト"/>
        <xdr:cNvSpPr txBox="1"/>
      </xdr:nvSpPr>
      <xdr:spPr>
        <a:xfrm>
          <a:off x="10528300" y="1675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16,603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31308</xdr:rowOff>
    </xdr:from>
    <xdr:to>
      <xdr:col>14</xdr:col>
      <xdr:colOff>79375</xdr:colOff>
      <xdr:row>98</xdr:row>
      <xdr:rowOff>132908</xdr:rowOff>
    </xdr:to>
    <xdr:sp macro="" textlink="">
      <xdr:nvSpPr>
        <xdr:cNvPr id="457" name="円/楕円 456"/>
        <xdr:cNvSpPr/>
      </xdr:nvSpPr>
      <xdr:spPr>
        <a:xfrm>
          <a:off x="9588500" y="1683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124035</xdr:rowOff>
    </xdr:from>
    <xdr:ext cx="534377" cy="259045"/>
    <xdr:sp macro="" textlink="">
      <xdr:nvSpPr>
        <xdr:cNvPr id="458" name="テキスト ボックス 457"/>
        <xdr:cNvSpPr txBox="1"/>
      </xdr:nvSpPr>
      <xdr:spPr>
        <a:xfrm>
          <a:off x="9372111" y="1692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17,558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9" name="正方形/長方形 45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0" name="正方形/長方形 45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1" name="正方形/長方形 46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2" name="正方形/長方形 46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3" name="正方形/長方形 46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4" name="正方形/長方形 46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5" name="正方形/長方形 46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6" name="正方形/長方形 46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7" name="テキスト ボックス 46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8" name="直線コネクタ 46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69" name="直線コネクタ 46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0" name="テキスト ボックス 46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1" name="直線コネクタ 47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2" name="テキスト ボックス 47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3" name="直線コネクタ 47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4" name="テキスト ボックス 473"/>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5" name="直線コネクタ 47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76" name="テキスト ボックス 475"/>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7" name="直線コネクタ 47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8" name="テキスト ボックス 47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110823</xdr:rowOff>
    </xdr:from>
    <xdr:to>
      <xdr:col>23</xdr:col>
      <xdr:colOff>516889</xdr:colOff>
      <xdr:row>38</xdr:row>
      <xdr:rowOff>139700</xdr:rowOff>
    </xdr:to>
    <xdr:cxnSp macro="">
      <xdr:nvCxnSpPr>
        <xdr:cNvPr id="480" name="直線コネクタ 479"/>
        <xdr:cNvCxnSpPr/>
      </xdr:nvCxnSpPr>
      <xdr:spPr>
        <a:xfrm flipV="1">
          <a:off x="16317595" y="5254323"/>
          <a:ext cx="1269" cy="1400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81"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2" name="直線コネクタ 481"/>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57500</xdr:rowOff>
    </xdr:from>
    <xdr:ext cx="599010" cy="259045"/>
    <xdr:sp macro="" textlink="">
      <xdr:nvSpPr>
        <xdr:cNvPr id="483" name="災害復旧事業費最大値テキスト"/>
        <xdr:cNvSpPr txBox="1"/>
      </xdr:nvSpPr>
      <xdr:spPr>
        <a:xfrm>
          <a:off x="16370300" y="502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153,158</a:t>
          </a:r>
          <a:endParaRPr kumimoji="1" lang="ja-JP" altLang="en-US" sz="1000" b="1">
            <a:latin typeface="ＭＳ Ｐゴシック"/>
          </a:endParaRPr>
        </a:p>
      </xdr:txBody>
    </xdr:sp>
    <xdr:clientData/>
  </xdr:oneCellAnchor>
  <xdr:twoCellAnchor>
    <xdr:from>
      <xdr:col>23</xdr:col>
      <xdr:colOff>428625</xdr:colOff>
      <xdr:row>30</xdr:row>
      <xdr:rowOff>110823</xdr:rowOff>
    </xdr:from>
    <xdr:to>
      <xdr:col>23</xdr:col>
      <xdr:colOff>606425</xdr:colOff>
      <xdr:row>30</xdr:row>
      <xdr:rowOff>110823</xdr:rowOff>
    </xdr:to>
    <xdr:cxnSp macro="">
      <xdr:nvCxnSpPr>
        <xdr:cNvPr id="484" name="直線コネクタ 483"/>
        <xdr:cNvCxnSpPr/>
      </xdr:nvCxnSpPr>
      <xdr:spPr>
        <a:xfrm>
          <a:off x="16230600" y="525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137176</xdr:rowOff>
    </xdr:from>
    <xdr:to>
      <xdr:col>23</xdr:col>
      <xdr:colOff>517525</xdr:colOff>
      <xdr:row>38</xdr:row>
      <xdr:rowOff>138219</xdr:rowOff>
    </xdr:to>
    <xdr:cxnSp macro="">
      <xdr:nvCxnSpPr>
        <xdr:cNvPr id="485" name="直線コネクタ 484"/>
        <xdr:cNvCxnSpPr/>
      </xdr:nvCxnSpPr>
      <xdr:spPr>
        <a:xfrm>
          <a:off x="15481300" y="6652276"/>
          <a:ext cx="838200" cy="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55487</xdr:rowOff>
    </xdr:from>
    <xdr:ext cx="469744" cy="259045"/>
    <xdr:sp macro="" textlink="">
      <xdr:nvSpPr>
        <xdr:cNvPr id="486" name="災害復旧事業費平均値テキスト"/>
        <xdr:cNvSpPr txBox="1"/>
      </xdr:nvSpPr>
      <xdr:spPr>
        <a:xfrm>
          <a:off x="16370300" y="6399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32610</xdr:rowOff>
    </xdr:from>
    <xdr:to>
      <xdr:col>23</xdr:col>
      <xdr:colOff>568325</xdr:colOff>
      <xdr:row>38</xdr:row>
      <xdr:rowOff>134210</xdr:rowOff>
    </xdr:to>
    <xdr:sp macro="" textlink="">
      <xdr:nvSpPr>
        <xdr:cNvPr id="487" name="フローチャート : 判断 486"/>
        <xdr:cNvSpPr/>
      </xdr:nvSpPr>
      <xdr:spPr>
        <a:xfrm>
          <a:off x="16268700" y="654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133921</xdr:rowOff>
    </xdr:from>
    <xdr:to>
      <xdr:col>22</xdr:col>
      <xdr:colOff>365125</xdr:colOff>
      <xdr:row>38</xdr:row>
      <xdr:rowOff>137176</xdr:rowOff>
    </xdr:to>
    <xdr:cxnSp macro="">
      <xdr:nvCxnSpPr>
        <xdr:cNvPr id="488" name="直線コネクタ 487"/>
        <xdr:cNvCxnSpPr/>
      </xdr:nvCxnSpPr>
      <xdr:spPr>
        <a:xfrm>
          <a:off x="14592300" y="6649021"/>
          <a:ext cx="889000" cy="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53339</xdr:rowOff>
    </xdr:from>
    <xdr:to>
      <xdr:col>22</xdr:col>
      <xdr:colOff>415925</xdr:colOff>
      <xdr:row>38</xdr:row>
      <xdr:rowOff>154939</xdr:rowOff>
    </xdr:to>
    <xdr:sp macro="" textlink="">
      <xdr:nvSpPr>
        <xdr:cNvPr id="489" name="フローチャート : 判断 488"/>
        <xdr:cNvSpPr/>
      </xdr:nvSpPr>
      <xdr:spPr>
        <a:xfrm>
          <a:off x="15430500" y="65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16</xdr:rowOff>
    </xdr:from>
    <xdr:ext cx="469744" cy="259045"/>
    <xdr:sp macro="" textlink="">
      <xdr:nvSpPr>
        <xdr:cNvPr id="490" name="テキスト ボックス 489"/>
        <xdr:cNvSpPr txBox="1"/>
      </xdr:nvSpPr>
      <xdr:spPr>
        <a:xfrm>
          <a:off x="15246427" y="634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133921</xdr:rowOff>
    </xdr:from>
    <xdr:to>
      <xdr:col>21</xdr:col>
      <xdr:colOff>161925</xdr:colOff>
      <xdr:row>38</xdr:row>
      <xdr:rowOff>139572</xdr:rowOff>
    </xdr:to>
    <xdr:cxnSp macro="">
      <xdr:nvCxnSpPr>
        <xdr:cNvPr id="491" name="直線コネクタ 490"/>
        <xdr:cNvCxnSpPr/>
      </xdr:nvCxnSpPr>
      <xdr:spPr>
        <a:xfrm flipV="1">
          <a:off x="13703300" y="6649021"/>
          <a:ext cx="889000" cy="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50696</xdr:rowOff>
    </xdr:from>
    <xdr:to>
      <xdr:col>21</xdr:col>
      <xdr:colOff>212725</xdr:colOff>
      <xdr:row>38</xdr:row>
      <xdr:rowOff>152296</xdr:rowOff>
    </xdr:to>
    <xdr:sp macro="" textlink="">
      <xdr:nvSpPr>
        <xdr:cNvPr id="492" name="フローチャート : 判断 491"/>
        <xdr:cNvSpPr/>
      </xdr:nvSpPr>
      <xdr:spPr>
        <a:xfrm>
          <a:off x="14541500" y="656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168824</xdr:rowOff>
    </xdr:from>
    <xdr:ext cx="469744" cy="259045"/>
    <xdr:sp macro="" textlink="">
      <xdr:nvSpPr>
        <xdr:cNvPr id="493" name="テキスト ボックス 492"/>
        <xdr:cNvSpPr txBox="1"/>
      </xdr:nvSpPr>
      <xdr:spPr>
        <a:xfrm>
          <a:off x="14357427" y="6341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82066</xdr:rowOff>
    </xdr:from>
    <xdr:to>
      <xdr:col>19</xdr:col>
      <xdr:colOff>644525</xdr:colOff>
      <xdr:row>38</xdr:row>
      <xdr:rowOff>139572</xdr:rowOff>
    </xdr:to>
    <xdr:cxnSp macro="">
      <xdr:nvCxnSpPr>
        <xdr:cNvPr id="494" name="直線コネクタ 493"/>
        <xdr:cNvCxnSpPr/>
      </xdr:nvCxnSpPr>
      <xdr:spPr>
        <a:xfrm>
          <a:off x="12814300" y="6597166"/>
          <a:ext cx="889000" cy="5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44881</xdr:rowOff>
    </xdr:from>
    <xdr:to>
      <xdr:col>20</xdr:col>
      <xdr:colOff>9525</xdr:colOff>
      <xdr:row>38</xdr:row>
      <xdr:rowOff>146481</xdr:rowOff>
    </xdr:to>
    <xdr:sp macro="" textlink="">
      <xdr:nvSpPr>
        <xdr:cNvPr id="495" name="フローチャート : 判断 494"/>
        <xdr:cNvSpPr/>
      </xdr:nvSpPr>
      <xdr:spPr>
        <a:xfrm>
          <a:off x="13652500" y="655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163008</xdr:rowOff>
    </xdr:from>
    <xdr:ext cx="469744" cy="259045"/>
    <xdr:sp macro="" textlink="">
      <xdr:nvSpPr>
        <xdr:cNvPr id="496" name="テキスト ボックス 495"/>
        <xdr:cNvSpPr txBox="1"/>
      </xdr:nvSpPr>
      <xdr:spPr>
        <a:xfrm>
          <a:off x="13468427" y="633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54957</xdr:rowOff>
    </xdr:from>
    <xdr:to>
      <xdr:col>18</xdr:col>
      <xdr:colOff>492125</xdr:colOff>
      <xdr:row>38</xdr:row>
      <xdr:rowOff>156557</xdr:rowOff>
    </xdr:to>
    <xdr:sp macro="" textlink="">
      <xdr:nvSpPr>
        <xdr:cNvPr id="497" name="フローチャート : 判断 496"/>
        <xdr:cNvSpPr/>
      </xdr:nvSpPr>
      <xdr:spPr>
        <a:xfrm>
          <a:off x="12763500" y="657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147684</xdr:rowOff>
    </xdr:from>
    <xdr:ext cx="469744" cy="259045"/>
    <xdr:sp macro="" textlink="">
      <xdr:nvSpPr>
        <xdr:cNvPr id="498" name="テキスト ボックス 497"/>
        <xdr:cNvSpPr txBox="1"/>
      </xdr:nvSpPr>
      <xdr:spPr>
        <a:xfrm>
          <a:off x="12579427" y="666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9" name="テキスト ボックス 49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0" name="テキスト ボックス 49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1" name="テキスト ボックス 50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2" name="テキスト ボックス 50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3" name="テキスト ボックス 50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87419</xdr:rowOff>
    </xdr:from>
    <xdr:to>
      <xdr:col>23</xdr:col>
      <xdr:colOff>568325</xdr:colOff>
      <xdr:row>39</xdr:row>
      <xdr:rowOff>17569</xdr:rowOff>
    </xdr:to>
    <xdr:sp macro="" textlink="">
      <xdr:nvSpPr>
        <xdr:cNvPr id="504" name="円/楕円 503"/>
        <xdr:cNvSpPr/>
      </xdr:nvSpPr>
      <xdr:spPr>
        <a:xfrm>
          <a:off x="16268700" y="660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11037</xdr:rowOff>
    </xdr:from>
    <xdr:ext cx="378565" cy="259045"/>
    <xdr:sp macro="" textlink="">
      <xdr:nvSpPr>
        <xdr:cNvPr id="505" name="災害復旧事業費該当値テキスト"/>
        <xdr:cNvSpPr txBox="1"/>
      </xdr:nvSpPr>
      <xdr:spPr>
        <a:xfrm>
          <a:off x="16370300" y="6526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86376</xdr:rowOff>
    </xdr:from>
    <xdr:to>
      <xdr:col>22</xdr:col>
      <xdr:colOff>415925</xdr:colOff>
      <xdr:row>39</xdr:row>
      <xdr:rowOff>16526</xdr:rowOff>
    </xdr:to>
    <xdr:sp macro="" textlink="">
      <xdr:nvSpPr>
        <xdr:cNvPr id="506" name="円/楕円 505"/>
        <xdr:cNvSpPr/>
      </xdr:nvSpPr>
      <xdr:spPr>
        <a:xfrm>
          <a:off x="15430500" y="660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7653</xdr:rowOff>
    </xdr:from>
    <xdr:ext cx="378565" cy="259045"/>
    <xdr:sp macro="" textlink="">
      <xdr:nvSpPr>
        <xdr:cNvPr id="507" name="テキスト ボックス 506"/>
        <xdr:cNvSpPr txBox="1"/>
      </xdr:nvSpPr>
      <xdr:spPr>
        <a:xfrm>
          <a:off x="15292017" y="6694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83121</xdr:rowOff>
    </xdr:from>
    <xdr:to>
      <xdr:col>21</xdr:col>
      <xdr:colOff>212725</xdr:colOff>
      <xdr:row>39</xdr:row>
      <xdr:rowOff>13271</xdr:rowOff>
    </xdr:to>
    <xdr:sp macro="" textlink="">
      <xdr:nvSpPr>
        <xdr:cNvPr id="508" name="円/楕円 507"/>
        <xdr:cNvSpPr/>
      </xdr:nvSpPr>
      <xdr:spPr>
        <a:xfrm>
          <a:off x="14541500" y="659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4398</xdr:rowOff>
    </xdr:from>
    <xdr:ext cx="378565" cy="259045"/>
    <xdr:sp macro="" textlink="">
      <xdr:nvSpPr>
        <xdr:cNvPr id="509" name="テキスト ボックス 508"/>
        <xdr:cNvSpPr txBox="1"/>
      </xdr:nvSpPr>
      <xdr:spPr>
        <a:xfrm>
          <a:off x="14403017" y="6690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88772</xdr:rowOff>
    </xdr:from>
    <xdr:to>
      <xdr:col>20</xdr:col>
      <xdr:colOff>9525</xdr:colOff>
      <xdr:row>39</xdr:row>
      <xdr:rowOff>18922</xdr:rowOff>
    </xdr:to>
    <xdr:sp macro="" textlink="">
      <xdr:nvSpPr>
        <xdr:cNvPr id="510" name="円/楕円 509"/>
        <xdr:cNvSpPr/>
      </xdr:nvSpPr>
      <xdr:spPr>
        <a:xfrm>
          <a:off x="13652500" y="66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10049</xdr:rowOff>
    </xdr:from>
    <xdr:ext cx="313932" cy="259045"/>
    <xdr:sp macro="" textlink="">
      <xdr:nvSpPr>
        <xdr:cNvPr id="511" name="テキスト ボックス 510"/>
        <xdr:cNvSpPr txBox="1"/>
      </xdr:nvSpPr>
      <xdr:spPr>
        <a:xfrm>
          <a:off x="13546333" y="66965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31266</xdr:rowOff>
    </xdr:from>
    <xdr:to>
      <xdr:col>18</xdr:col>
      <xdr:colOff>492125</xdr:colOff>
      <xdr:row>38</xdr:row>
      <xdr:rowOff>132866</xdr:rowOff>
    </xdr:to>
    <xdr:sp macro="" textlink="">
      <xdr:nvSpPr>
        <xdr:cNvPr id="512" name="円/楕円 511"/>
        <xdr:cNvSpPr/>
      </xdr:nvSpPr>
      <xdr:spPr>
        <a:xfrm>
          <a:off x="12763500" y="654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149393</xdr:rowOff>
    </xdr:from>
    <xdr:ext cx="469744" cy="259045"/>
    <xdr:sp macro="" textlink="">
      <xdr:nvSpPr>
        <xdr:cNvPr id="513" name="テキスト ボックス 512"/>
        <xdr:cNvSpPr txBox="1"/>
      </xdr:nvSpPr>
      <xdr:spPr>
        <a:xfrm>
          <a:off x="12579427" y="6321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4" name="正方形/長方形 51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5" name="正方形/長方形 51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6" name="正方形/長方形 51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7" name="正方形/長方形 51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8" name="正方形/長方形 51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9" name="正方形/長方形 51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0" name="正方形/長方形 51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1" name="正方形/長方形 52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2" name="テキスト ボックス 52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3" name="直線コネクタ 52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4" name="直線コネクタ 52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5" name="テキスト ボックス 52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6" name="直線コネクタ 52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7" name="テキスト ボックス 52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9" name="直線コネクタ 52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1" name="直線コネクタ 53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3" name="直線コネクタ 53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4" name="直線コネクタ 53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6" name="フローチャート : 判断 53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7" name="直線コネクタ 53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8" name="フローチャート : 判断 53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9" name="テキスト ボックス 53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0" name="直線コネクタ 53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1" name="フローチャート : 判断 54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2" name="テキスト ボックス 54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3" name="直線コネクタ 54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4" name="フローチャート : 判断 54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5" name="テキスト ボックス 54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6" name="フローチャート : 判断 54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7" name="テキスト ボックス 54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8" name="テキスト ボックス 54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9" name="テキスト ボックス 54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0" name="テキスト ボックス 54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1" name="テキスト ボックス 55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2" name="テキスト ボックス 55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円/楕円 55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5" name="円/楕円 55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6" name="テキスト ボックス 55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7" name="円/楕円 55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8" name="テキスト ボックス 55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9" name="円/楕円 55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0" name="テキスト ボックス 55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1" name="円/楕円 56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2" name="テキスト ボックス 56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3" name="正方形/長方形 56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4" name="正方形/長方形 56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5" name="正方形/長方形 56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6" name="正方形/長方形 56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7" name="正方形/長方形 56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8" name="正方形/長方形 56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9" name="正方形/長方形 56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30,986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0" name="正方形/長方形 56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1" name="テキスト ボックス 57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2" name="直線コネクタ 57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3" name="直線コネクタ 57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74" name="テキスト ボックス 57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5" name="直線コネクタ 57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76" name="テキスト ボックス 57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7" name="直線コネクタ 57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78" name="テキスト ボックス 57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79" name="直線コネクタ 57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80" name="テキスト ボックス 57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1" name="直線コネクタ 58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2" name="テキスト ボックス 58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3" name="直線コネクタ 58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4" name="テキスト ボックス 58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12395</xdr:rowOff>
    </xdr:from>
    <xdr:to>
      <xdr:col>23</xdr:col>
      <xdr:colOff>516889</xdr:colOff>
      <xdr:row>77</xdr:row>
      <xdr:rowOff>157314</xdr:rowOff>
    </xdr:to>
    <xdr:cxnSp macro="">
      <xdr:nvCxnSpPr>
        <xdr:cNvPr id="586" name="直線コネクタ 585"/>
        <xdr:cNvCxnSpPr/>
      </xdr:nvCxnSpPr>
      <xdr:spPr>
        <a:xfrm flipV="1">
          <a:off x="16317595" y="12013895"/>
          <a:ext cx="1269" cy="134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161141</xdr:rowOff>
    </xdr:from>
    <xdr:ext cx="534377" cy="259045"/>
    <xdr:sp macro="" textlink="">
      <xdr:nvSpPr>
        <xdr:cNvPr id="587" name="公債費最小値テキスト"/>
        <xdr:cNvSpPr txBox="1"/>
      </xdr:nvSpPr>
      <xdr:spPr>
        <a:xfrm>
          <a:off x="16370300" y="1336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18,113</a:t>
          </a:r>
          <a:endParaRPr kumimoji="1" lang="ja-JP" altLang="en-US" sz="1000" b="1">
            <a:latin typeface="ＭＳ Ｐゴシック"/>
          </a:endParaRPr>
        </a:p>
      </xdr:txBody>
    </xdr:sp>
    <xdr:clientData/>
  </xdr:oneCellAnchor>
  <xdr:twoCellAnchor>
    <xdr:from>
      <xdr:col>23</xdr:col>
      <xdr:colOff>428625</xdr:colOff>
      <xdr:row>77</xdr:row>
      <xdr:rowOff>157314</xdr:rowOff>
    </xdr:from>
    <xdr:to>
      <xdr:col>23</xdr:col>
      <xdr:colOff>606425</xdr:colOff>
      <xdr:row>77</xdr:row>
      <xdr:rowOff>157314</xdr:rowOff>
    </xdr:to>
    <xdr:cxnSp macro="">
      <xdr:nvCxnSpPr>
        <xdr:cNvPr id="588" name="直線コネクタ 587"/>
        <xdr:cNvCxnSpPr/>
      </xdr:nvCxnSpPr>
      <xdr:spPr>
        <a:xfrm>
          <a:off x="16230600" y="1335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130522</xdr:rowOff>
    </xdr:from>
    <xdr:ext cx="599010" cy="259045"/>
    <xdr:sp macro="" textlink="">
      <xdr:nvSpPr>
        <xdr:cNvPr id="589" name="公債費最大値テキスト"/>
        <xdr:cNvSpPr txBox="1"/>
      </xdr:nvSpPr>
      <xdr:spPr>
        <a:xfrm>
          <a:off x="16370300" y="11789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124,024</a:t>
          </a:r>
          <a:endParaRPr kumimoji="1" lang="ja-JP" altLang="en-US" sz="1000" b="1">
            <a:latin typeface="ＭＳ Ｐゴシック"/>
          </a:endParaRPr>
        </a:p>
      </xdr:txBody>
    </xdr:sp>
    <xdr:clientData/>
  </xdr:oneCellAnchor>
  <xdr:twoCellAnchor>
    <xdr:from>
      <xdr:col>23</xdr:col>
      <xdr:colOff>428625</xdr:colOff>
      <xdr:row>70</xdr:row>
      <xdr:rowOff>12395</xdr:rowOff>
    </xdr:from>
    <xdr:to>
      <xdr:col>23</xdr:col>
      <xdr:colOff>606425</xdr:colOff>
      <xdr:row>70</xdr:row>
      <xdr:rowOff>12395</xdr:rowOff>
    </xdr:to>
    <xdr:cxnSp macro="">
      <xdr:nvCxnSpPr>
        <xdr:cNvPr id="590" name="直線コネクタ 589"/>
        <xdr:cNvCxnSpPr/>
      </xdr:nvCxnSpPr>
      <xdr:spPr>
        <a:xfrm>
          <a:off x="16230600" y="12013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78422</xdr:rowOff>
    </xdr:from>
    <xdr:to>
      <xdr:col>23</xdr:col>
      <xdr:colOff>517525</xdr:colOff>
      <xdr:row>75</xdr:row>
      <xdr:rowOff>105956</xdr:rowOff>
    </xdr:to>
    <xdr:cxnSp macro="">
      <xdr:nvCxnSpPr>
        <xdr:cNvPr id="591" name="直線コネクタ 590"/>
        <xdr:cNvCxnSpPr/>
      </xdr:nvCxnSpPr>
      <xdr:spPr>
        <a:xfrm>
          <a:off x="15481300" y="12937172"/>
          <a:ext cx="838200" cy="2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37254</xdr:rowOff>
    </xdr:from>
    <xdr:ext cx="534377" cy="259045"/>
    <xdr:sp macro="" textlink="">
      <xdr:nvSpPr>
        <xdr:cNvPr id="592" name="公債費平均値テキスト"/>
        <xdr:cNvSpPr txBox="1"/>
      </xdr:nvSpPr>
      <xdr:spPr>
        <a:xfrm>
          <a:off x="16370300" y="12724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52,368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14377</xdr:rowOff>
    </xdr:from>
    <xdr:to>
      <xdr:col>23</xdr:col>
      <xdr:colOff>568325</xdr:colOff>
      <xdr:row>75</xdr:row>
      <xdr:rowOff>115977</xdr:rowOff>
    </xdr:to>
    <xdr:sp macro="" textlink="">
      <xdr:nvSpPr>
        <xdr:cNvPr id="593" name="フローチャート : 判断 592"/>
        <xdr:cNvSpPr/>
      </xdr:nvSpPr>
      <xdr:spPr>
        <a:xfrm>
          <a:off x="162687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72313</xdr:rowOff>
    </xdr:from>
    <xdr:to>
      <xdr:col>22</xdr:col>
      <xdr:colOff>365125</xdr:colOff>
      <xdr:row>75</xdr:row>
      <xdr:rowOff>78422</xdr:rowOff>
    </xdr:to>
    <xdr:cxnSp macro="">
      <xdr:nvCxnSpPr>
        <xdr:cNvPr id="594" name="直線コネクタ 593"/>
        <xdr:cNvCxnSpPr/>
      </xdr:nvCxnSpPr>
      <xdr:spPr>
        <a:xfrm>
          <a:off x="14592300" y="12931063"/>
          <a:ext cx="889000" cy="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108115</xdr:rowOff>
    </xdr:from>
    <xdr:to>
      <xdr:col>22</xdr:col>
      <xdr:colOff>415925</xdr:colOff>
      <xdr:row>76</xdr:row>
      <xdr:rowOff>38264</xdr:rowOff>
    </xdr:to>
    <xdr:sp macro="" textlink="">
      <xdr:nvSpPr>
        <xdr:cNvPr id="595" name="フローチャート : 判断 594"/>
        <xdr:cNvSpPr/>
      </xdr:nvSpPr>
      <xdr:spPr>
        <a:xfrm>
          <a:off x="15430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29391</xdr:rowOff>
    </xdr:from>
    <xdr:ext cx="534377" cy="259045"/>
    <xdr:sp macro="" textlink="">
      <xdr:nvSpPr>
        <xdr:cNvPr id="596" name="テキスト ボックス 595"/>
        <xdr:cNvSpPr txBox="1"/>
      </xdr:nvSpPr>
      <xdr:spPr>
        <a:xfrm>
          <a:off x="15214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72313</xdr:rowOff>
    </xdr:from>
    <xdr:to>
      <xdr:col>21</xdr:col>
      <xdr:colOff>161925</xdr:colOff>
      <xdr:row>75</xdr:row>
      <xdr:rowOff>74968</xdr:rowOff>
    </xdr:to>
    <xdr:cxnSp macro="">
      <xdr:nvCxnSpPr>
        <xdr:cNvPr id="597" name="直線コネクタ 596"/>
        <xdr:cNvCxnSpPr/>
      </xdr:nvCxnSpPr>
      <xdr:spPr>
        <a:xfrm flipV="1">
          <a:off x="13703300" y="12931063"/>
          <a:ext cx="889000" cy="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110160</xdr:rowOff>
    </xdr:from>
    <xdr:to>
      <xdr:col>21</xdr:col>
      <xdr:colOff>212725</xdr:colOff>
      <xdr:row>76</xdr:row>
      <xdr:rowOff>40311</xdr:rowOff>
    </xdr:to>
    <xdr:sp macro="" textlink="">
      <xdr:nvSpPr>
        <xdr:cNvPr id="598" name="フローチャート : 判断 597"/>
        <xdr:cNvSpPr/>
      </xdr:nvSpPr>
      <xdr:spPr>
        <a:xfrm>
          <a:off x="14541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31436</xdr:rowOff>
    </xdr:from>
    <xdr:ext cx="534377" cy="259045"/>
    <xdr:sp macro="" textlink="">
      <xdr:nvSpPr>
        <xdr:cNvPr id="599" name="テキスト ボックス 598"/>
        <xdr:cNvSpPr txBox="1"/>
      </xdr:nvSpPr>
      <xdr:spPr>
        <a:xfrm>
          <a:off x="14325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74968</xdr:rowOff>
    </xdr:from>
    <xdr:to>
      <xdr:col>19</xdr:col>
      <xdr:colOff>644525</xdr:colOff>
      <xdr:row>75</xdr:row>
      <xdr:rowOff>102248</xdr:rowOff>
    </xdr:to>
    <xdr:cxnSp macro="">
      <xdr:nvCxnSpPr>
        <xdr:cNvPr id="600" name="直線コネクタ 599"/>
        <xdr:cNvCxnSpPr/>
      </xdr:nvCxnSpPr>
      <xdr:spPr>
        <a:xfrm flipV="1">
          <a:off x="12814300" y="12933718"/>
          <a:ext cx="889000" cy="2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108344</xdr:rowOff>
    </xdr:from>
    <xdr:to>
      <xdr:col>20</xdr:col>
      <xdr:colOff>9525</xdr:colOff>
      <xdr:row>76</xdr:row>
      <xdr:rowOff>38494</xdr:rowOff>
    </xdr:to>
    <xdr:sp macro="" textlink="">
      <xdr:nvSpPr>
        <xdr:cNvPr id="601" name="フローチャート : 判断 600"/>
        <xdr:cNvSpPr/>
      </xdr:nvSpPr>
      <xdr:spPr>
        <a:xfrm>
          <a:off x="13652500" y="1296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29621</xdr:rowOff>
    </xdr:from>
    <xdr:ext cx="534377" cy="259045"/>
    <xdr:sp macro="" textlink="">
      <xdr:nvSpPr>
        <xdr:cNvPr id="602" name="テキスト ボックス 601"/>
        <xdr:cNvSpPr txBox="1"/>
      </xdr:nvSpPr>
      <xdr:spPr>
        <a:xfrm>
          <a:off x="13436111" y="1305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93764</xdr:rowOff>
    </xdr:from>
    <xdr:to>
      <xdr:col>18</xdr:col>
      <xdr:colOff>492125</xdr:colOff>
      <xdr:row>76</xdr:row>
      <xdr:rowOff>23915</xdr:rowOff>
    </xdr:to>
    <xdr:sp macro="" textlink="">
      <xdr:nvSpPr>
        <xdr:cNvPr id="603" name="フローチャート : 判断 602"/>
        <xdr:cNvSpPr/>
      </xdr:nvSpPr>
      <xdr:spPr>
        <a:xfrm>
          <a:off x="12763500" y="129525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15042</xdr:rowOff>
    </xdr:from>
    <xdr:ext cx="534377" cy="259045"/>
    <xdr:sp macro="" textlink="">
      <xdr:nvSpPr>
        <xdr:cNvPr id="604" name="テキスト ボックス 603"/>
        <xdr:cNvSpPr txBox="1"/>
      </xdr:nvSpPr>
      <xdr:spPr>
        <a:xfrm>
          <a:off x="12547111" y="1304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46,117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5" name="テキスト ボックス 60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6" name="テキスト ボックス 60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7" name="テキスト ボックス 60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8" name="テキスト ボックス 60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9" name="テキスト ボックス 60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55156</xdr:rowOff>
    </xdr:from>
    <xdr:to>
      <xdr:col>23</xdr:col>
      <xdr:colOff>568325</xdr:colOff>
      <xdr:row>75</xdr:row>
      <xdr:rowOff>156756</xdr:rowOff>
    </xdr:to>
    <xdr:sp macro="" textlink="">
      <xdr:nvSpPr>
        <xdr:cNvPr id="610" name="円/楕円 609"/>
        <xdr:cNvSpPr/>
      </xdr:nvSpPr>
      <xdr:spPr>
        <a:xfrm>
          <a:off x="16268700" y="1291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33583</xdr:rowOff>
    </xdr:from>
    <xdr:ext cx="534377" cy="259045"/>
    <xdr:sp macro="" textlink="">
      <xdr:nvSpPr>
        <xdr:cNvPr id="611" name="公債費該当値テキスト"/>
        <xdr:cNvSpPr txBox="1"/>
      </xdr:nvSpPr>
      <xdr:spPr>
        <a:xfrm>
          <a:off x="16370300" y="1289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49,157</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27622</xdr:rowOff>
    </xdr:from>
    <xdr:to>
      <xdr:col>22</xdr:col>
      <xdr:colOff>415925</xdr:colOff>
      <xdr:row>75</xdr:row>
      <xdr:rowOff>129222</xdr:rowOff>
    </xdr:to>
    <xdr:sp macro="" textlink="">
      <xdr:nvSpPr>
        <xdr:cNvPr id="612" name="円/楕円 611"/>
        <xdr:cNvSpPr/>
      </xdr:nvSpPr>
      <xdr:spPr>
        <a:xfrm>
          <a:off x="15430500" y="1288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145749</xdr:rowOff>
    </xdr:from>
    <xdr:ext cx="534377" cy="259045"/>
    <xdr:sp macro="" textlink="">
      <xdr:nvSpPr>
        <xdr:cNvPr id="613" name="テキスト ボックス 612"/>
        <xdr:cNvSpPr txBox="1"/>
      </xdr:nvSpPr>
      <xdr:spPr>
        <a:xfrm>
          <a:off x="15214111" y="1266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51,325</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21513</xdr:rowOff>
    </xdr:from>
    <xdr:to>
      <xdr:col>21</xdr:col>
      <xdr:colOff>212725</xdr:colOff>
      <xdr:row>75</xdr:row>
      <xdr:rowOff>123113</xdr:rowOff>
    </xdr:to>
    <xdr:sp macro="" textlink="">
      <xdr:nvSpPr>
        <xdr:cNvPr id="614" name="円/楕円 613"/>
        <xdr:cNvSpPr/>
      </xdr:nvSpPr>
      <xdr:spPr>
        <a:xfrm>
          <a:off x="14541500" y="1288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139640</xdr:rowOff>
    </xdr:from>
    <xdr:ext cx="534377" cy="259045"/>
    <xdr:sp macro="" textlink="">
      <xdr:nvSpPr>
        <xdr:cNvPr id="615" name="テキスト ボックス 614"/>
        <xdr:cNvSpPr txBox="1"/>
      </xdr:nvSpPr>
      <xdr:spPr>
        <a:xfrm>
          <a:off x="14325111" y="1265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51,806</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24168</xdr:rowOff>
    </xdr:from>
    <xdr:to>
      <xdr:col>20</xdr:col>
      <xdr:colOff>9525</xdr:colOff>
      <xdr:row>75</xdr:row>
      <xdr:rowOff>125768</xdr:rowOff>
    </xdr:to>
    <xdr:sp macro="" textlink="">
      <xdr:nvSpPr>
        <xdr:cNvPr id="616" name="円/楕円 615"/>
        <xdr:cNvSpPr/>
      </xdr:nvSpPr>
      <xdr:spPr>
        <a:xfrm>
          <a:off x="13652500" y="1288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142295</xdr:rowOff>
    </xdr:from>
    <xdr:ext cx="534377" cy="259045"/>
    <xdr:sp macro="" textlink="">
      <xdr:nvSpPr>
        <xdr:cNvPr id="617" name="テキスト ボックス 616"/>
        <xdr:cNvSpPr txBox="1"/>
      </xdr:nvSpPr>
      <xdr:spPr>
        <a:xfrm>
          <a:off x="13436111" y="1265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51,597</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51448</xdr:rowOff>
    </xdr:from>
    <xdr:to>
      <xdr:col>18</xdr:col>
      <xdr:colOff>492125</xdr:colOff>
      <xdr:row>75</xdr:row>
      <xdr:rowOff>153048</xdr:rowOff>
    </xdr:to>
    <xdr:sp macro="" textlink="">
      <xdr:nvSpPr>
        <xdr:cNvPr id="618" name="円/楕円 617"/>
        <xdr:cNvSpPr/>
      </xdr:nvSpPr>
      <xdr:spPr>
        <a:xfrm>
          <a:off x="12763500" y="1291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169575</xdr:rowOff>
    </xdr:from>
    <xdr:ext cx="534377" cy="259045"/>
    <xdr:sp macro="" textlink="">
      <xdr:nvSpPr>
        <xdr:cNvPr id="619" name="テキスト ボックス 618"/>
        <xdr:cNvSpPr txBox="1"/>
      </xdr:nvSpPr>
      <xdr:spPr>
        <a:xfrm>
          <a:off x="12547111" y="1268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49,449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0" name="正方形/長方形 61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1" name="正方形/長方形 62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2" name="正方形/長方形 62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3" name="正方形/長方形 62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4" name="正方形/長方形 62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5" name="正方形/長方形 62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6" name="正方形/長方形 62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7" name="正方形/長方形 62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8" name="テキスト ボックス 62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9" name="直線コネクタ 62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0" name="直線コネクタ 62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1" name="テキスト ボックス 63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2" name="直線コネクタ 63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33" name="テキスト ボックス 632"/>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4" name="直線コネクタ 63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35" name="テキスト ボックス 63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36" name="直線コネクタ 63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37" name="テキスト ボックス 63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38" name="直線コネクタ 63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39" name="テキスト ボックス 63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0" name="直線コネクタ 63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1" name="テキスト ボックス 64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21563</xdr:rowOff>
    </xdr:from>
    <xdr:to>
      <xdr:col>23</xdr:col>
      <xdr:colOff>516889</xdr:colOff>
      <xdr:row>99</xdr:row>
      <xdr:rowOff>43627</xdr:rowOff>
    </xdr:to>
    <xdr:cxnSp macro="">
      <xdr:nvCxnSpPr>
        <xdr:cNvPr id="643" name="直線コネクタ 642"/>
        <xdr:cNvCxnSpPr/>
      </xdr:nvCxnSpPr>
      <xdr:spPr>
        <a:xfrm flipV="1">
          <a:off x="16317595" y="15452063"/>
          <a:ext cx="1269" cy="1565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47454</xdr:rowOff>
    </xdr:from>
    <xdr:ext cx="378565" cy="259045"/>
    <xdr:sp macro="" textlink="">
      <xdr:nvSpPr>
        <xdr:cNvPr id="644" name="積立金最小値テキスト"/>
        <xdr:cNvSpPr txBox="1"/>
      </xdr:nvSpPr>
      <xdr:spPr>
        <a:xfrm>
          <a:off x="16370300" y="17021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428625</xdr:colOff>
      <xdr:row>99</xdr:row>
      <xdr:rowOff>43627</xdr:rowOff>
    </xdr:from>
    <xdr:to>
      <xdr:col>23</xdr:col>
      <xdr:colOff>606425</xdr:colOff>
      <xdr:row>99</xdr:row>
      <xdr:rowOff>43627</xdr:rowOff>
    </xdr:to>
    <xdr:cxnSp macro="">
      <xdr:nvCxnSpPr>
        <xdr:cNvPr id="645" name="直線コネクタ 644"/>
        <xdr:cNvCxnSpPr/>
      </xdr:nvCxnSpPr>
      <xdr:spPr>
        <a:xfrm>
          <a:off x="16230600" y="1701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139690</xdr:rowOff>
    </xdr:from>
    <xdr:ext cx="599010" cy="259045"/>
    <xdr:sp macro="" textlink="">
      <xdr:nvSpPr>
        <xdr:cNvPr id="646" name="積立金最大値テキスト"/>
        <xdr:cNvSpPr txBox="1"/>
      </xdr:nvSpPr>
      <xdr:spPr>
        <a:xfrm>
          <a:off x="16370300" y="1522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411,007</a:t>
          </a:r>
          <a:endParaRPr kumimoji="1" lang="ja-JP" altLang="en-US" sz="1000" b="1">
            <a:latin typeface="ＭＳ Ｐゴシック"/>
          </a:endParaRPr>
        </a:p>
      </xdr:txBody>
    </xdr:sp>
    <xdr:clientData/>
  </xdr:oneCellAnchor>
  <xdr:twoCellAnchor>
    <xdr:from>
      <xdr:col>23</xdr:col>
      <xdr:colOff>428625</xdr:colOff>
      <xdr:row>90</xdr:row>
      <xdr:rowOff>21563</xdr:rowOff>
    </xdr:from>
    <xdr:to>
      <xdr:col>23</xdr:col>
      <xdr:colOff>606425</xdr:colOff>
      <xdr:row>90</xdr:row>
      <xdr:rowOff>21563</xdr:rowOff>
    </xdr:to>
    <xdr:cxnSp macro="">
      <xdr:nvCxnSpPr>
        <xdr:cNvPr id="647" name="直線コネクタ 646"/>
        <xdr:cNvCxnSpPr/>
      </xdr:nvCxnSpPr>
      <xdr:spPr>
        <a:xfrm>
          <a:off x="16230600" y="1545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118749</xdr:rowOff>
    </xdr:from>
    <xdr:to>
      <xdr:col>23</xdr:col>
      <xdr:colOff>517525</xdr:colOff>
      <xdr:row>98</xdr:row>
      <xdr:rowOff>161638</xdr:rowOff>
    </xdr:to>
    <xdr:cxnSp macro="">
      <xdr:nvCxnSpPr>
        <xdr:cNvPr id="648" name="直線コネクタ 647"/>
        <xdr:cNvCxnSpPr/>
      </xdr:nvCxnSpPr>
      <xdr:spPr>
        <a:xfrm>
          <a:off x="15481300" y="16920849"/>
          <a:ext cx="838200" cy="4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102268</xdr:rowOff>
    </xdr:from>
    <xdr:ext cx="534377" cy="259045"/>
    <xdr:sp macro="" textlink="">
      <xdr:nvSpPr>
        <xdr:cNvPr id="649" name="積立金平均値テキスト"/>
        <xdr:cNvSpPr txBox="1"/>
      </xdr:nvSpPr>
      <xdr:spPr>
        <a:xfrm>
          <a:off x="16370300" y="16732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22,496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79391</xdr:rowOff>
    </xdr:from>
    <xdr:to>
      <xdr:col>23</xdr:col>
      <xdr:colOff>568325</xdr:colOff>
      <xdr:row>99</xdr:row>
      <xdr:rowOff>9541</xdr:rowOff>
    </xdr:to>
    <xdr:sp macro="" textlink="">
      <xdr:nvSpPr>
        <xdr:cNvPr id="650" name="フローチャート : 判断 649"/>
        <xdr:cNvSpPr/>
      </xdr:nvSpPr>
      <xdr:spPr>
        <a:xfrm>
          <a:off x="16268700" y="1688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118749</xdr:rowOff>
    </xdr:from>
    <xdr:to>
      <xdr:col>22</xdr:col>
      <xdr:colOff>365125</xdr:colOff>
      <xdr:row>98</xdr:row>
      <xdr:rowOff>160396</xdr:rowOff>
    </xdr:to>
    <xdr:cxnSp macro="">
      <xdr:nvCxnSpPr>
        <xdr:cNvPr id="651" name="直線コネクタ 650"/>
        <xdr:cNvCxnSpPr/>
      </xdr:nvCxnSpPr>
      <xdr:spPr>
        <a:xfrm flipV="1">
          <a:off x="14592300" y="16920849"/>
          <a:ext cx="889000" cy="4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99267</xdr:rowOff>
    </xdr:from>
    <xdr:to>
      <xdr:col>22</xdr:col>
      <xdr:colOff>415925</xdr:colOff>
      <xdr:row>99</xdr:row>
      <xdr:rowOff>29417</xdr:rowOff>
    </xdr:to>
    <xdr:sp macro="" textlink="">
      <xdr:nvSpPr>
        <xdr:cNvPr id="652" name="フローチャート : 判断 651"/>
        <xdr:cNvSpPr/>
      </xdr:nvSpPr>
      <xdr:spPr>
        <a:xfrm>
          <a:off x="15430500" y="1690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20544</xdr:rowOff>
    </xdr:from>
    <xdr:ext cx="534377" cy="259045"/>
    <xdr:sp macro="" textlink="">
      <xdr:nvSpPr>
        <xdr:cNvPr id="653" name="テキスト ボックス 652"/>
        <xdr:cNvSpPr txBox="1"/>
      </xdr:nvSpPr>
      <xdr:spPr>
        <a:xfrm>
          <a:off x="15214111" y="1699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160396</xdr:rowOff>
    </xdr:from>
    <xdr:to>
      <xdr:col>21</xdr:col>
      <xdr:colOff>161925</xdr:colOff>
      <xdr:row>99</xdr:row>
      <xdr:rowOff>6201</xdr:rowOff>
    </xdr:to>
    <xdr:cxnSp macro="">
      <xdr:nvCxnSpPr>
        <xdr:cNvPr id="654" name="直線コネクタ 653"/>
        <xdr:cNvCxnSpPr/>
      </xdr:nvCxnSpPr>
      <xdr:spPr>
        <a:xfrm flipV="1">
          <a:off x="13703300" y="16962496"/>
          <a:ext cx="889000" cy="1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89498</xdr:rowOff>
    </xdr:from>
    <xdr:to>
      <xdr:col>21</xdr:col>
      <xdr:colOff>212725</xdr:colOff>
      <xdr:row>99</xdr:row>
      <xdr:rowOff>19648</xdr:rowOff>
    </xdr:to>
    <xdr:sp macro="" textlink="">
      <xdr:nvSpPr>
        <xdr:cNvPr id="655" name="フローチャート : 判断 654"/>
        <xdr:cNvSpPr/>
      </xdr:nvSpPr>
      <xdr:spPr>
        <a:xfrm>
          <a:off x="14541500" y="168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36175</xdr:rowOff>
    </xdr:from>
    <xdr:ext cx="534377" cy="259045"/>
    <xdr:sp macro="" textlink="">
      <xdr:nvSpPr>
        <xdr:cNvPr id="656" name="テキスト ボックス 655"/>
        <xdr:cNvSpPr txBox="1"/>
      </xdr:nvSpPr>
      <xdr:spPr>
        <a:xfrm>
          <a:off x="14325111" y="166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163387</xdr:rowOff>
    </xdr:from>
    <xdr:to>
      <xdr:col>19</xdr:col>
      <xdr:colOff>644525</xdr:colOff>
      <xdr:row>99</xdr:row>
      <xdr:rowOff>6201</xdr:rowOff>
    </xdr:to>
    <xdr:cxnSp macro="">
      <xdr:nvCxnSpPr>
        <xdr:cNvPr id="657" name="直線コネクタ 656"/>
        <xdr:cNvCxnSpPr/>
      </xdr:nvCxnSpPr>
      <xdr:spPr>
        <a:xfrm>
          <a:off x="12814300" y="16965487"/>
          <a:ext cx="889000" cy="1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63095</xdr:rowOff>
    </xdr:from>
    <xdr:to>
      <xdr:col>20</xdr:col>
      <xdr:colOff>9525</xdr:colOff>
      <xdr:row>98</xdr:row>
      <xdr:rowOff>164695</xdr:rowOff>
    </xdr:to>
    <xdr:sp macro="" textlink="">
      <xdr:nvSpPr>
        <xdr:cNvPr id="658" name="フローチャート : 判断 657"/>
        <xdr:cNvSpPr/>
      </xdr:nvSpPr>
      <xdr:spPr>
        <a:xfrm>
          <a:off x="13652500" y="168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9772</xdr:rowOff>
    </xdr:from>
    <xdr:ext cx="534377" cy="259045"/>
    <xdr:sp macro="" textlink="">
      <xdr:nvSpPr>
        <xdr:cNvPr id="659" name="テキスト ボックス 658"/>
        <xdr:cNvSpPr txBox="1"/>
      </xdr:nvSpPr>
      <xdr:spPr>
        <a:xfrm>
          <a:off x="13436111" y="1664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104147</xdr:rowOff>
    </xdr:from>
    <xdr:to>
      <xdr:col>18</xdr:col>
      <xdr:colOff>492125</xdr:colOff>
      <xdr:row>99</xdr:row>
      <xdr:rowOff>34297</xdr:rowOff>
    </xdr:to>
    <xdr:sp macro="" textlink="">
      <xdr:nvSpPr>
        <xdr:cNvPr id="660" name="フローチャート : 判断 659"/>
        <xdr:cNvSpPr/>
      </xdr:nvSpPr>
      <xdr:spPr>
        <a:xfrm>
          <a:off x="12763500" y="1690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50824</xdr:rowOff>
    </xdr:from>
    <xdr:ext cx="534377" cy="259045"/>
    <xdr:sp macro="" textlink="">
      <xdr:nvSpPr>
        <xdr:cNvPr id="661" name="テキスト ボックス 660"/>
        <xdr:cNvSpPr txBox="1"/>
      </xdr:nvSpPr>
      <xdr:spPr>
        <a:xfrm>
          <a:off x="12547111" y="1668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2" name="テキスト ボックス 66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3" name="テキスト ボックス 66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4" name="テキスト ボックス 66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5" name="テキスト ボックス 66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6" name="テキスト ボックス 66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110838</xdr:rowOff>
    </xdr:from>
    <xdr:to>
      <xdr:col>23</xdr:col>
      <xdr:colOff>568325</xdr:colOff>
      <xdr:row>99</xdr:row>
      <xdr:rowOff>40988</xdr:rowOff>
    </xdr:to>
    <xdr:sp macro="" textlink="">
      <xdr:nvSpPr>
        <xdr:cNvPr id="667" name="円/楕円 666"/>
        <xdr:cNvSpPr/>
      </xdr:nvSpPr>
      <xdr:spPr>
        <a:xfrm>
          <a:off x="16268700" y="1691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57817</xdr:rowOff>
    </xdr:from>
    <xdr:ext cx="534377" cy="259045"/>
    <xdr:sp macro="" textlink="">
      <xdr:nvSpPr>
        <xdr:cNvPr id="668" name="積立金該当値テキスト"/>
        <xdr:cNvSpPr txBox="1"/>
      </xdr:nvSpPr>
      <xdr:spPr>
        <a:xfrm>
          <a:off x="16370300" y="168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14,242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67949</xdr:rowOff>
    </xdr:from>
    <xdr:to>
      <xdr:col>22</xdr:col>
      <xdr:colOff>415925</xdr:colOff>
      <xdr:row>98</xdr:row>
      <xdr:rowOff>169549</xdr:rowOff>
    </xdr:to>
    <xdr:sp macro="" textlink="">
      <xdr:nvSpPr>
        <xdr:cNvPr id="669" name="円/楕円 668"/>
        <xdr:cNvSpPr/>
      </xdr:nvSpPr>
      <xdr:spPr>
        <a:xfrm>
          <a:off x="15430500" y="1687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14626</xdr:rowOff>
    </xdr:from>
    <xdr:ext cx="534377" cy="259045"/>
    <xdr:sp macro="" textlink="">
      <xdr:nvSpPr>
        <xdr:cNvPr id="670" name="テキスト ボックス 669"/>
        <xdr:cNvSpPr txBox="1"/>
      </xdr:nvSpPr>
      <xdr:spPr>
        <a:xfrm>
          <a:off x="15214111" y="1664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25,499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109596</xdr:rowOff>
    </xdr:from>
    <xdr:to>
      <xdr:col>21</xdr:col>
      <xdr:colOff>212725</xdr:colOff>
      <xdr:row>99</xdr:row>
      <xdr:rowOff>39746</xdr:rowOff>
    </xdr:to>
    <xdr:sp macro="" textlink="">
      <xdr:nvSpPr>
        <xdr:cNvPr id="671" name="円/楕円 670"/>
        <xdr:cNvSpPr/>
      </xdr:nvSpPr>
      <xdr:spPr>
        <a:xfrm>
          <a:off x="14541500" y="1691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30873</xdr:rowOff>
    </xdr:from>
    <xdr:ext cx="534377" cy="259045"/>
    <xdr:sp macro="" textlink="">
      <xdr:nvSpPr>
        <xdr:cNvPr id="672" name="テキスト ボックス 671"/>
        <xdr:cNvSpPr txBox="1"/>
      </xdr:nvSpPr>
      <xdr:spPr>
        <a:xfrm>
          <a:off x="14325111" y="1700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14,568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126851</xdr:rowOff>
    </xdr:from>
    <xdr:to>
      <xdr:col>20</xdr:col>
      <xdr:colOff>9525</xdr:colOff>
      <xdr:row>99</xdr:row>
      <xdr:rowOff>57001</xdr:rowOff>
    </xdr:to>
    <xdr:sp macro="" textlink="">
      <xdr:nvSpPr>
        <xdr:cNvPr id="673" name="円/楕円 672"/>
        <xdr:cNvSpPr/>
      </xdr:nvSpPr>
      <xdr:spPr>
        <a:xfrm>
          <a:off x="13652500" y="1692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48128</xdr:rowOff>
    </xdr:from>
    <xdr:ext cx="534377" cy="259045"/>
    <xdr:sp macro="" textlink="">
      <xdr:nvSpPr>
        <xdr:cNvPr id="674" name="テキスト ボックス 673"/>
        <xdr:cNvSpPr txBox="1"/>
      </xdr:nvSpPr>
      <xdr:spPr>
        <a:xfrm>
          <a:off x="13436111" y="1702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10,039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112587</xdr:rowOff>
    </xdr:from>
    <xdr:to>
      <xdr:col>18</xdr:col>
      <xdr:colOff>492125</xdr:colOff>
      <xdr:row>99</xdr:row>
      <xdr:rowOff>42737</xdr:rowOff>
    </xdr:to>
    <xdr:sp macro="" textlink="">
      <xdr:nvSpPr>
        <xdr:cNvPr id="675" name="円/楕円 674"/>
        <xdr:cNvSpPr/>
      </xdr:nvSpPr>
      <xdr:spPr>
        <a:xfrm>
          <a:off x="12763500" y="1691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33864</xdr:rowOff>
    </xdr:from>
    <xdr:ext cx="534377" cy="259045"/>
    <xdr:sp macro="" textlink="">
      <xdr:nvSpPr>
        <xdr:cNvPr id="676" name="テキスト ボックス 675"/>
        <xdr:cNvSpPr txBox="1"/>
      </xdr:nvSpPr>
      <xdr:spPr>
        <a:xfrm>
          <a:off x="12547111" y="1700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13,783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7" name="正方形/長方形 67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8" name="正方形/長方形 67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9" name="正方形/長方形 67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0" name="正方形/長方形 67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1" name="正方形/長方形 68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2" name="正方形/長方形 68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3" name="正方形/長方形 68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4" name="正方形/長方形 68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5" name="テキスト ボックス 68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6" name="直線コネクタ 68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687" name="直線コネクタ 68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688" name="テキスト ボックス 68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89" name="直線コネクタ 68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0" name="テキスト ボックス 68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691" name="直線コネクタ 69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111777</xdr:rowOff>
    </xdr:from>
    <xdr:ext cx="531299" cy="259045"/>
    <xdr:sp macro="" textlink="">
      <xdr:nvSpPr>
        <xdr:cNvPr id="692" name="テキスト ボックス 691"/>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3" name="直線コネクタ 69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4" name="テキスト ボックス 69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7969</xdr:rowOff>
    </xdr:from>
    <xdr:to>
      <xdr:col>32</xdr:col>
      <xdr:colOff>186689</xdr:colOff>
      <xdr:row>38</xdr:row>
      <xdr:rowOff>25400</xdr:rowOff>
    </xdr:to>
    <xdr:cxnSp macro="">
      <xdr:nvCxnSpPr>
        <xdr:cNvPr id="696" name="直線コネクタ 695"/>
        <xdr:cNvCxnSpPr/>
      </xdr:nvCxnSpPr>
      <xdr:spPr>
        <a:xfrm flipV="1">
          <a:off x="22159595" y="5322919"/>
          <a:ext cx="1269" cy="121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697"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698" name="直線コネクタ 69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126096</xdr:rowOff>
    </xdr:from>
    <xdr:ext cx="534377" cy="259045"/>
    <xdr:sp macro="" textlink="">
      <xdr:nvSpPr>
        <xdr:cNvPr id="699" name="投資及び出資金最大値テキスト"/>
        <xdr:cNvSpPr txBox="1"/>
      </xdr:nvSpPr>
      <xdr:spPr>
        <a:xfrm>
          <a:off x="22212300" y="509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21,305</a:t>
          </a:r>
          <a:endParaRPr kumimoji="1" lang="ja-JP" altLang="en-US" sz="1000" b="1">
            <a:latin typeface="ＭＳ Ｐゴシック"/>
          </a:endParaRPr>
        </a:p>
      </xdr:txBody>
    </xdr:sp>
    <xdr:clientData/>
  </xdr:oneCellAnchor>
  <xdr:twoCellAnchor>
    <xdr:from>
      <xdr:col>32</xdr:col>
      <xdr:colOff>98425</xdr:colOff>
      <xdr:row>31</xdr:row>
      <xdr:rowOff>7969</xdr:rowOff>
    </xdr:from>
    <xdr:to>
      <xdr:col>32</xdr:col>
      <xdr:colOff>276225</xdr:colOff>
      <xdr:row>31</xdr:row>
      <xdr:rowOff>7969</xdr:rowOff>
    </xdr:to>
    <xdr:cxnSp macro="">
      <xdr:nvCxnSpPr>
        <xdr:cNvPr id="700" name="直線コネクタ 699"/>
        <xdr:cNvCxnSpPr/>
      </xdr:nvCxnSpPr>
      <xdr:spPr>
        <a:xfrm>
          <a:off x="22072600" y="532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654</xdr:rowOff>
    </xdr:from>
    <xdr:to>
      <xdr:col>32</xdr:col>
      <xdr:colOff>187325</xdr:colOff>
      <xdr:row>38</xdr:row>
      <xdr:rowOff>13856</xdr:rowOff>
    </xdr:to>
    <xdr:cxnSp macro="">
      <xdr:nvCxnSpPr>
        <xdr:cNvPr id="701" name="直線コネクタ 700"/>
        <xdr:cNvCxnSpPr/>
      </xdr:nvCxnSpPr>
      <xdr:spPr>
        <a:xfrm flipV="1">
          <a:off x="21323300" y="6515754"/>
          <a:ext cx="838200" cy="1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63942</xdr:rowOff>
    </xdr:from>
    <xdr:ext cx="469744" cy="259045"/>
    <xdr:sp macro="" textlink="">
      <xdr:nvSpPr>
        <xdr:cNvPr id="702" name="投資及び出資金平均値テキスト"/>
        <xdr:cNvSpPr txBox="1"/>
      </xdr:nvSpPr>
      <xdr:spPr>
        <a:xfrm>
          <a:off x="22212300" y="6236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1,837</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41065</xdr:rowOff>
    </xdr:from>
    <xdr:to>
      <xdr:col>32</xdr:col>
      <xdr:colOff>238125</xdr:colOff>
      <xdr:row>37</xdr:row>
      <xdr:rowOff>142665</xdr:rowOff>
    </xdr:to>
    <xdr:sp macro="" textlink="">
      <xdr:nvSpPr>
        <xdr:cNvPr id="703" name="フローチャート : 判断 702"/>
        <xdr:cNvSpPr/>
      </xdr:nvSpPr>
      <xdr:spPr>
        <a:xfrm>
          <a:off x="22110700" y="638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9169</xdr:rowOff>
    </xdr:from>
    <xdr:to>
      <xdr:col>31</xdr:col>
      <xdr:colOff>34925</xdr:colOff>
      <xdr:row>38</xdr:row>
      <xdr:rowOff>13856</xdr:rowOff>
    </xdr:to>
    <xdr:cxnSp macro="">
      <xdr:nvCxnSpPr>
        <xdr:cNvPr id="704" name="直線コネクタ 703"/>
        <xdr:cNvCxnSpPr/>
      </xdr:nvCxnSpPr>
      <xdr:spPr>
        <a:xfrm>
          <a:off x="20434300" y="6524269"/>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74898</xdr:rowOff>
    </xdr:from>
    <xdr:to>
      <xdr:col>31</xdr:col>
      <xdr:colOff>85725</xdr:colOff>
      <xdr:row>38</xdr:row>
      <xdr:rowOff>5048</xdr:rowOff>
    </xdr:to>
    <xdr:sp macro="" textlink="">
      <xdr:nvSpPr>
        <xdr:cNvPr id="705" name="フローチャート : 判断 704"/>
        <xdr:cNvSpPr/>
      </xdr:nvSpPr>
      <xdr:spPr>
        <a:xfrm>
          <a:off x="21272500" y="64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21575</xdr:rowOff>
    </xdr:from>
    <xdr:ext cx="469744" cy="259045"/>
    <xdr:sp macro="" textlink="">
      <xdr:nvSpPr>
        <xdr:cNvPr id="706" name="テキスト ボックス 705"/>
        <xdr:cNvSpPr txBox="1"/>
      </xdr:nvSpPr>
      <xdr:spPr>
        <a:xfrm>
          <a:off x="21088427" y="619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5455</xdr:rowOff>
    </xdr:from>
    <xdr:to>
      <xdr:col>29</xdr:col>
      <xdr:colOff>517525</xdr:colOff>
      <xdr:row>38</xdr:row>
      <xdr:rowOff>9169</xdr:rowOff>
    </xdr:to>
    <xdr:cxnSp macro="">
      <xdr:nvCxnSpPr>
        <xdr:cNvPr id="707" name="直線コネクタ 706"/>
        <xdr:cNvCxnSpPr/>
      </xdr:nvCxnSpPr>
      <xdr:spPr>
        <a:xfrm>
          <a:off x="19545300" y="6520555"/>
          <a:ext cx="889000" cy="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49752</xdr:rowOff>
    </xdr:from>
    <xdr:to>
      <xdr:col>29</xdr:col>
      <xdr:colOff>568325</xdr:colOff>
      <xdr:row>37</xdr:row>
      <xdr:rowOff>151352</xdr:rowOff>
    </xdr:to>
    <xdr:sp macro="" textlink="">
      <xdr:nvSpPr>
        <xdr:cNvPr id="708" name="フローチャート : 判断 707"/>
        <xdr:cNvSpPr/>
      </xdr:nvSpPr>
      <xdr:spPr>
        <a:xfrm>
          <a:off x="20383500" y="6393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167879</xdr:rowOff>
    </xdr:from>
    <xdr:ext cx="469744" cy="259045"/>
    <xdr:sp macro="" textlink="">
      <xdr:nvSpPr>
        <xdr:cNvPr id="709" name="テキスト ボックス 708"/>
        <xdr:cNvSpPr txBox="1"/>
      </xdr:nvSpPr>
      <xdr:spPr>
        <a:xfrm>
          <a:off x="20199427" y="616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169761</xdr:rowOff>
    </xdr:from>
    <xdr:to>
      <xdr:col>28</xdr:col>
      <xdr:colOff>314325</xdr:colOff>
      <xdr:row>38</xdr:row>
      <xdr:rowOff>5455</xdr:rowOff>
    </xdr:to>
    <xdr:cxnSp macro="">
      <xdr:nvCxnSpPr>
        <xdr:cNvPr id="710" name="直線コネクタ 709"/>
        <xdr:cNvCxnSpPr/>
      </xdr:nvCxnSpPr>
      <xdr:spPr>
        <a:xfrm>
          <a:off x="18656300" y="6513411"/>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61411</xdr:rowOff>
    </xdr:from>
    <xdr:to>
      <xdr:col>28</xdr:col>
      <xdr:colOff>365125</xdr:colOff>
      <xdr:row>37</xdr:row>
      <xdr:rowOff>163011</xdr:rowOff>
    </xdr:to>
    <xdr:sp macro="" textlink="">
      <xdr:nvSpPr>
        <xdr:cNvPr id="711" name="フローチャート : 判断 710"/>
        <xdr:cNvSpPr/>
      </xdr:nvSpPr>
      <xdr:spPr>
        <a:xfrm>
          <a:off x="19494500" y="640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8088</xdr:rowOff>
    </xdr:from>
    <xdr:ext cx="469744" cy="259045"/>
    <xdr:sp macro="" textlink="">
      <xdr:nvSpPr>
        <xdr:cNvPr id="712" name="テキスト ボックス 711"/>
        <xdr:cNvSpPr txBox="1"/>
      </xdr:nvSpPr>
      <xdr:spPr>
        <a:xfrm>
          <a:off x="19310427" y="618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64726</xdr:rowOff>
    </xdr:from>
    <xdr:to>
      <xdr:col>27</xdr:col>
      <xdr:colOff>161925</xdr:colOff>
      <xdr:row>37</xdr:row>
      <xdr:rowOff>166326</xdr:rowOff>
    </xdr:to>
    <xdr:sp macro="" textlink="">
      <xdr:nvSpPr>
        <xdr:cNvPr id="713" name="フローチャート : 判断 712"/>
        <xdr:cNvSpPr/>
      </xdr:nvSpPr>
      <xdr:spPr>
        <a:xfrm>
          <a:off x="18605500" y="64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11403</xdr:rowOff>
    </xdr:from>
    <xdr:ext cx="469744" cy="259045"/>
    <xdr:sp macro="" textlink="">
      <xdr:nvSpPr>
        <xdr:cNvPr id="714" name="テキスト ボックス 713"/>
        <xdr:cNvSpPr txBox="1"/>
      </xdr:nvSpPr>
      <xdr:spPr>
        <a:xfrm>
          <a:off x="18421427" y="618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5" name="テキスト ボックス 71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6" name="テキスト ボックス 71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7" name="テキスト ボックス 71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8" name="テキスト ボックス 71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19" name="テキスト ボックス 71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121304</xdr:rowOff>
    </xdr:from>
    <xdr:to>
      <xdr:col>32</xdr:col>
      <xdr:colOff>238125</xdr:colOff>
      <xdr:row>38</xdr:row>
      <xdr:rowOff>51454</xdr:rowOff>
    </xdr:to>
    <xdr:sp macro="" textlink="">
      <xdr:nvSpPr>
        <xdr:cNvPr id="720" name="円/楕円 719"/>
        <xdr:cNvSpPr/>
      </xdr:nvSpPr>
      <xdr:spPr>
        <a:xfrm>
          <a:off x="22110700" y="646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36231</xdr:rowOff>
    </xdr:from>
    <xdr:ext cx="378565" cy="259045"/>
    <xdr:sp macro="" textlink="">
      <xdr:nvSpPr>
        <xdr:cNvPr id="721" name="投資及び出資金該当値テキスト"/>
        <xdr:cNvSpPr txBox="1"/>
      </xdr:nvSpPr>
      <xdr:spPr>
        <a:xfrm>
          <a:off x="22212300" y="6379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433</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134506</xdr:rowOff>
    </xdr:from>
    <xdr:to>
      <xdr:col>31</xdr:col>
      <xdr:colOff>85725</xdr:colOff>
      <xdr:row>38</xdr:row>
      <xdr:rowOff>64656</xdr:rowOff>
    </xdr:to>
    <xdr:sp macro="" textlink="">
      <xdr:nvSpPr>
        <xdr:cNvPr id="722" name="円/楕円 721"/>
        <xdr:cNvSpPr/>
      </xdr:nvSpPr>
      <xdr:spPr>
        <a:xfrm>
          <a:off x="21272500" y="647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55783</xdr:rowOff>
    </xdr:from>
    <xdr:ext cx="378565" cy="259045"/>
    <xdr:sp macro="" textlink="">
      <xdr:nvSpPr>
        <xdr:cNvPr id="723" name="テキスト ボックス 722"/>
        <xdr:cNvSpPr txBox="1"/>
      </xdr:nvSpPr>
      <xdr:spPr>
        <a:xfrm>
          <a:off x="21134017" y="6570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129819</xdr:rowOff>
    </xdr:from>
    <xdr:to>
      <xdr:col>29</xdr:col>
      <xdr:colOff>568325</xdr:colOff>
      <xdr:row>38</xdr:row>
      <xdr:rowOff>59969</xdr:rowOff>
    </xdr:to>
    <xdr:sp macro="" textlink="">
      <xdr:nvSpPr>
        <xdr:cNvPr id="724" name="円/楕円 723"/>
        <xdr:cNvSpPr/>
      </xdr:nvSpPr>
      <xdr:spPr>
        <a:xfrm>
          <a:off x="20383500" y="647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51096</xdr:rowOff>
    </xdr:from>
    <xdr:ext cx="378565" cy="259045"/>
    <xdr:sp macro="" textlink="">
      <xdr:nvSpPr>
        <xdr:cNvPr id="725" name="テキスト ボックス 724"/>
        <xdr:cNvSpPr txBox="1"/>
      </xdr:nvSpPr>
      <xdr:spPr>
        <a:xfrm>
          <a:off x="20245017" y="6566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126105</xdr:rowOff>
    </xdr:from>
    <xdr:to>
      <xdr:col>28</xdr:col>
      <xdr:colOff>365125</xdr:colOff>
      <xdr:row>38</xdr:row>
      <xdr:rowOff>56255</xdr:rowOff>
    </xdr:to>
    <xdr:sp macro="" textlink="">
      <xdr:nvSpPr>
        <xdr:cNvPr id="726" name="円/楕円 725"/>
        <xdr:cNvSpPr/>
      </xdr:nvSpPr>
      <xdr:spPr>
        <a:xfrm>
          <a:off x="19494500" y="646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47382</xdr:rowOff>
    </xdr:from>
    <xdr:ext cx="378565" cy="259045"/>
    <xdr:sp macro="" textlink="">
      <xdr:nvSpPr>
        <xdr:cNvPr id="727" name="テキスト ボックス 726"/>
        <xdr:cNvSpPr txBox="1"/>
      </xdr:nvSpPr>
      <xdr:spPr>
        <a:xfrm>
          <a:off x="19356017" y="6562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118961</xdr:rowOff>
    </xdr:from>
    <xdr:to>
      <xdr:col>27</xdr:col>
      <xdr:colOff>161925</xdr:colOff>
      <xdr:row>38</xdr:row>
      <xdr:rowOff>49111</xdr:rowOff>
    </xdr:to>
    <xdr:sp macro="" textlink="">
      <xdr:nvSpPr>
        <xdr:cNvPr id="728" name="円/楕円 727"/>
        <xdr:cNvSpPr/>
      </xdr:nvSpPr>
      <xdr:spPr>
        <a:xfrm>
          <a:off x="18605500" y="64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40238</xdr:rowOff>
    </xdr:from>
    <xdr:ext cx="378565" cy="259045"/>
    <xdr:sp macro="" textlink="">
      <xdr:nvSpPr>
        <xdr:cNvPr id="729" name="テキスト ボックス 728"/>
        <xdr:cNvSpPr txBox="1"/>
      </xdr:nvSpPr>
      <xdr:spPr>
        <a:xfrm>
          <a:off x="18467017" y="6555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0" name="正方形/長方形 72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1" name="正方形/長方形 73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2" name="正方形/長方形 73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3" name="正方形/長方形 73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4" name="正方形/長方形 73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5" name="正方形/長方形 73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6" name="正方形/長方形 73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7,349</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7" name="正方形/長方形 73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8" name="テキスト ボックス 73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39" name="直線コネクタ 73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0" name="直線コネクタ 73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1" name="テキスト ボックス 74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2" name="直線コネクタ 74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43" name="テキスト ボックス 74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44" name="直線コネクタ 74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45" name="テキスト ボックス 74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46" name="直線コネクタ 74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47" name="テキスト ボックス 74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48" name="直線コネクタ 74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49" name="テキスト ボックス 74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0" name="直線コネクタ 74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1" name="テキスト ボックス 75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34430</xdr:rowOff>
    </xdr:from>
    <xdr:to>
      <xdr:col>32</xdr:col>
      <xdr:colOff>186689</xdr:colOff>
      <xdr:row>59</xdr:row>
      <xdr:rowOff>44450</xdr:rowOff>
    </xdr:to>
    <xdr:cxnSp macro="">
      <xdr:nvCxnSpPr>
        <xdr:cNvPr id="753" name="直線コネクタ 752"/>
        <xdr:cNvCxnSpPr/>
      </xdr:nvCxnSpPr>
      <xdr:spPr>
        <a:xfrm flipV="1">
          <a:off x="22159595" y="8606930"/>
          <a:ext cx="1269" cy="1553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5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55" name="直線コネクタ 75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152557</xdr:rowOff>
    </xdr:from>
    <xdr:ext cx="534377" cy="259045"/>
    <xdr:sp macro="" textlink="">
      <xdr:nvSpPr>
        <xdr:cNvPr id="756" name="貸付金最大値テキスト"/>
        <xdr:cNvSpPr txBox="1"/>
      </xdr:nvSpPr>
      <xdr:spPr>
        <a:xfrm>
          <a:off x="22212300" y="838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40,763</a:t>
          </a:r>
          <a:endParaRPr kumimoji="1" lang="ja-JP" altLang="en-US" sz="1000" b="1">
            <a:latin typeface="ＭＳ Ｐゴシック"/>
          </a:endParaRPr>
        </a:p>
      </xdr:txBody>
    </xdr:sp>
    <xdr:clientData/>
  </xdr:oneCellAnchor>
  <xdr:twoCellAnchor>
    <xdr:from>
      <xdr:col>32</xdr:col>
      <xdr:colOff>98425</xdr:colOff>
      <xdr:row>50</xdr:row>
      <xdr:rowOff>34430</xdr:rowOff>
    </xdr:from>
    <xdr:to>
      <xdr:col>32</xdr:col>
      <xdr:colOff>276225</xdr:colOff>
      <xdr:row>50</xdr:row>
      <xdr:rowOff>34430</xdr:rowOff>
    </xdr:to>
    <xdr:cxnSp macro="">
      <xdr:nvCxnSpPr>
        <xdr:cNvPr id="757" name="直線コネクタ 756"/>
        <xdr:cNvCxnSpPr/>
      </xdr:nvCxnSpPr>
      <xdr:spPr>
        <a:xfrm>
          <a:off x="22072600" y="860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150330</xdr:rowOff>
    </xdr:from>
    <xdr:to>
      <xdr:col>32</xdr:col>
      <xdr:colOff>187325</xdr:colOff>
      <xdr:row>58</xdr:row>
      <xdr:rowOff>159817</xdr:rowOff>
    </xdr:to>
    <xdr:cxnSp macro="">
      <xdr:nvCxnSpPr>
        <xdr:cNvPr id="758" name="直線コネクタ 757"/>
        <xdr:cNvCxnSpPr/>
      </xdr:nvCxnSpPr>
      <xdr:spPr>
        <a:xfrm flipV="1">
          <a:off x="21323300" y="10094430"/>
          <a:ext cx="8382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110367</xdr:rowOff>
    </xdr:from>
    <xdr:ext cx="469744" cy="259045"/>
    <xdr:sp macro="" textlink="">
      <xdr:nvSpPr>
        <xdr:cNvPr id="759" name="貸付金平均値テキスト"/>
        <xdr:cNvSpPr txBox="1"/>
      </xdr:nvSpPr>
      <xdr:spPr>
        <a:xfrm>
          <a:off x="22212300" y="9711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87490</xdr:rowOff>
    </xdr:from>
    <xdr:to>
      <xdr:col>32</xdr:col>
      <xdr:colOff>238125</xdr:colOff>
      <xdr:row>58</xdr:row>
      <xdr:rowOff>17640</xdr:rowOff>
    </xdr:to>
    <xdr:sp macro="" textlink="">
      <xdr:nvSpPr>
        <xdr:cNvPr id="760" name="フローチャート : 判断 759"/>
        <xdr:cNvSpPr/>
      </xdr:nvSpPr>
      <xdr:spPr>
        <a:xfrm>
          <a:off x="221107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159817</xdr:rowOff>
    </xdr:from>
    <xdr:to>
      <xdr:col>31</xdr:col>
      <xdr:colOff>34925</xdr:colOff>
      <xdr:row>58</xdr:row>
      <xdr:rowOff>164960</xdr:rowOff>
    </xdr:to>
    <xdr:cxnSp macro="">
      <xdr:nvCxnSpPr>
        <xdr:cNvPr id="761" name="直線コネクタ 760"/>
        <xdr:cNvCxnSpPr/>
      </xdr:nvCxnSpPr>
      <xdr:spPr>
        <a:xfrm flipV="1">
          <a:off x="20434300" y="10103917"/>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162090</xdr:rowOff>
    </xdr:from>
    <xdr:to>
      <xdr:col>31</xdr:col>
      <xdr:colOff>85725</xdr:colOff>
      <xdr:row>58</xdr:row>
      <xdr:rowOff>92240</xdr:rowOff>
    </xdr:to>
    <xdr:sp macro="" textlink="">
      <xdr:nvSpPr>
        <xdr:cNvPr id="762" name="フローチャート : 判断 761"/>
        <xdr:cNvSpPr/>
      </xdr:nvSpPr>
      <xdr:spPr>
        <a:xfrm>
          <a:off x="21272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108767</xdr:rowOff>
    </xdr:from>
    <xdr:ext cx="469744" cy="259045"/>
    <xdr:sp macro="" textlink="">
      <xdr:nvSpPr>
        <xdr:cNvPr id="763" name="テキスト ボックス 762"/>
        <xdr:cNvSpPr txBox="1"/>
      </xdr:nvSpPr>
      <xdr:spPr>
        <a:xfrm>
          <a:off x="21088427"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162789</xdr:rowOff>
    </xdr:from>
    <xdr:to>
      <xdr:col>29</xdr:col>
      <xdr:colOff>517525</xdr:colOff>
      <xdr:row>58</xdr:row>
      <xdr:rowOff>164960</xdr:rowOff>
    </xdr:to>
    <xdr:cxnSp macro="">
      <xdr:nvCxnSpPr>
        <xdr:cNvPr id="764" name="直線コネクタ 763"/>
        <xdr:cNvCxnSpPr/>
      </xdr:nvCxnSpPr>
      <xdr:spPr>
        <a:xfrm>
          <a:off x="19545300" y="10106889"/>
          <a:ext cx="889000" cy="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91377</xdr:rowOff>
    </xdr:from>
    <xdr:to>
      <xdr:col>29</xdr:col>
      <xdr:colOff>568325</xdr:colOff>
      <xdr:row>58</xdr:row>
      <xdr:rowOff>21527</xdr:rowOff>
    </xdr:to>
    <xdr:sp macro="" textlink="">
      <xdr:nvSpPr>
        <xdr:cNvPr id="765" name="フローチャート : 判断 764"/>
        <xdr:cNvSpPr/>
      </xdr:nvSpPr>
      <xdr:spPr>
        <a:xfrm>
          <a:off x="20383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38054</xdr:rowOff>
    </xdr:from>
    <xdr:ext cx="469744" cy="259045"/>
    <xdr:sp macro="" textlink="">
      <xdr:nvSpPr>
        <xdr:cNvPr id="766" name="テキスト ボックス 765"/>
        <xdr:cNvSpPr txBox="1"/>
      </xdr:nvSpPr>
      <xdr:spPr>
        <a:xfrm>
          <a:off x="20199427"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129604</xdr:rowOff>
    </xdr:from>
    <xdr:to>
      <xdr:col>28</xdr:col>
      <xdr:colOff>314325</xdr:colOff>
      <xdr:row>58</xdr:row>
      <xdr:rowOff>162789</xdr:rowOff>
    </xdr:to>
    <xdr:cxnSp macro="">
      <xdr:nvCxnSpPr>
        <xdr:cNvPr id="767" name="直線コネクタ 766"/>
        <xdr:cNvCxnSpPr/>
      </xdr:nvCxnSpPr>
      <xdr:spPr>
        <a:xfrm>
          <a:off x="18656300" y="10073704"/>
          <a:ext cx="889000" cy="3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96444</xdr:rowOff>
    </xdr:from>
    <xdr:to>
      <xdr:col>28</xdr:col>
      <xdr:colOff>365125</xdr:colOff>
      <xdr:row>58</xdr:row>
      <xdr:rowOff>26594</xdr:rowOff>
    </xdr:to>
    <xdr:sp macro="" textlink="">
      <xdr:nvSpPr>
        <xdr:cNvPr id="768" name="フローチャート : 判断 767"/>
        <xdr:cNvSpPr/>
      </xdr:nvSpPr>
      <xdr:spPr>
        <a:xfrm>
          <a:off x="19494500" y="986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43121</xdr:rowOff>
    </xdr:from>
    <xdr:ext cx="469744" cy="259045"/>
    <xdr:sp macro="" textlink="">
      <xdr:nvSpPr>
        <xdr:cNvPr id="769" name="テキスト ボックス 768"/>
        <xdr:cNvSpPr txBox="1"/>
      </xdr:nvSpPr>
      <xdr:spPr>
        <a:xfrm>
          <a:off x="19310427" y="964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69697</xdr:rowOff>
    </xdr:from>
    <xdr:to>
      <xdr:col>27</xdr:col>
      <xdr:colOff>161925</xdr:colOff>
      <xdr:row>57</xdr:row>
      <xdr:rowOff>171297</xdr:rowOff>
    </xdr:to>
    <xdr:sp macro="" textlink="">
      <xdr:nvSpPr>
        <xdr:cNvPr id="770" name="フローチャート : 判断 769"/>
        <xdr:cNvSpPr/>
      </xdr:nvSpPr>
      <xdr:spPr>
        <a:xfrm>
          <a:off x="18605500" y="984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16374</xdr:rowOff>
    </xdr:from>
    <xdr:ext cx="469744" cy="259045"/>
    <xdr:sp macro="" textlink="">
      <xdr:nvSpPr>
        <xdr:cNvPr id="771" name="テキスト ボックス 770"/>
        <xdr:cNvSpPr txBox="1"/>
      </xdr:nvSpPr>
      <xdr:spPr>
        <a:xfrm>
          <a:off x="18421427" y="961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2" name="テキスト ボックス 77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3" name="テキスト ボックス 77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4" name="テキスト ボックス 77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5" name="テキスト ボックス 77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6" name="テキスト ボックス 77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99530</xdr:rowOff>
    </xdr:from>
    <xdr:to>
      <xdr:col>32</xdr:col>
      <xdr:colOff>238125</xdr:colOff>
      <xdr:row>59</xdr:row>
      <xdr:rowOff>29680</xdr:rowOff>
    </xdr:to>
    <xdr:sp macro="" textlink="">
      <xdr:nvSpPr>
        <xdr:cNvPr id="777" name="円/楕円 776"/>
        <xdr:cNvSpPr/>
      </xdr:nvSpPr>
      <xdr:spPr>
        <a:xfrm>
          <a:off x="22110700" y="1004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14457</xdr:rowOff>
    </xdr:from>
    <xdr:ext cx="469744" cy="259045"/>
    <xdr:sp macro="" textlink="">
      <xdr:nvSpPr>
        <xdr:cNvPr id="778" name="貸付金該当値テキスト"/>
        <xdr:cNvSpPr txBox="1"/>
      </xdr:nvSpPr>
      <xdr:spPr>
        <a:xfrm>
          <a:off x="22212300" y="995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109017</xdr:rowOff>
    </xdr:from>
    <xdr:to>
      <xdr:col>31</xdr:col>
      <xdr:colOff>85725</xdr:colOff>
      <xdr:row>59</xdr:row>
      <xdr:rowOff>39167</xdr:rowOff>
    </xdr:to>
    <xdr:sp macro="" textlink="">
      <xdr:nvSpPr>
        <xdr:cNvPr id="779" name="円/楕円 778"/>
        <xdr:cNvSpPr/>
      </xdr:nvSpPr>
      <xdr:spPr>
        <a:xfrm>
          <a:off x="21272500" y="100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30294</xdr:rowOff>
    </xdr:from>
    <xdr:ext cx="469744" cy="259045"/>
    <xdr:sp macro="" textlink="">
      <xdr:nvSpPr>
        <xdr:cNvPr id="780" name="テキスト ボックス 779"/>
        <xdr:cNvSpPr txBox="1"/>
      </xdr:nvSpPr>
      <xdr:spPr>
        <a:xfrm>
          <a:off x="21088427" y="10145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114160</xdr:rowOff>
    </xdr:from>
    <xdr:to>
      <xdr:col>29</xdr:col>
      <xdr:colOff>568325</xdr:colOff>
      <xdr:row>59</xdr:row>
      <xdr:rowOff>44310</xdr:rowOff>
    </xdr:to>
    <xdr:sp macro="" textlink="">
      <xdr:nvSpPr>
        <xdr:cNvPr id="781" name="円/楕円 780"/>
        <xdr:cNvSpPr/>
      </xdr:nvSpPr>
      <xdr:spPr>
        <a:xfrm>
          <a:off x="20383500" y="1005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35437</xdr:rowOff>
    </xdr:from>
    <xdr:ext cx="469744" cy="259045"/>
    <xdr:sp macro="" textlink="">
      <xdr:nvSpPr>
        <xdr:cNvPr id="782" name="テキスト ボックス 781"/>
        <xdr:cNvSpPr txBox="1"/>
      </xdr:nvSpPr>
      <xdr:spPr>
        <a:xfrm>
          <a:off x="20199427" y="1015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1,337</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111989</xdr:rowOff>
    </xdr:from>
    <xdr:to>
      <xdr:col>28</xdr:col>
      <xdr:colOff>365125</xdr:colOff>
      <xdr:row>59</xdr:row>
      <xdr:rowOff>42139</xdr:rowOff>
    </xdr:to>
    <xdr:sp macro="" textlink="">
      <xdr:nvSpPr>
        <xdr:cNvPr id="783" name="円/楕円 782"/>
        <xdr:cNvSpPr/>
      </xdr:nvSpPr>
      <xdr:spPr>
        <a:xfrm>
          <a:off x="19494500" y="1005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33266</xdr:rowOff>
    </xdr:from>
    <xdr:ext cx="469744" cy="259045"/>
    <xdr:sp macro="" textlink="">
      <xdr:nvSpPr>
        <xdr:cNvPr id="784" name="テキスト ボックス 783"/>
        <xdr:cNvSpPr txBox="1"/>
      </xdr:nvSpPr>
      <xdr:spPr>
        <a:xfrm>
          <a:off x="19310427" y="1014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1,394</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78804</xdr:rowOff>
    </xdr:from>
    <xdr:to>
      <xdr:col>27</xdr:col>
      <xdr:colOff>161925</xdr:colOff>
      <xdr:row>59</xdr:row>
      <xdr:rowOff>8954</xdr:rowOff>
    </xdr:to>
    <xdr:sp macro="" textlink="">
      <xdr:nvSpPr>
        <xdr:cNvPr id="785" name="円/楕円 784"/>
        <xdr:cNvSpPr/>
      </xdr:nvSpPr>
      <xdr:spPr>
        <a:xfrm>
          <a:off x="18605500" y="1002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81</xdr:rowOff>
    </xdr:from>
    <xdr:ext cx="469744" cy="259045"/>
    <xdr:sp macro="" textlink="">
      <xdr:nvSpPr>
        <xdr:cNvPr id="786" name="テキスト ボックス 785"/>
        <xdr:cNvSpPr txBox="1"/>
      </xdr:nvSpPr>
      <xdr:spPr>
        <a:xfrm>
          <a:off x="18421427" y="1011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7" name="正方形/長方形 78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88" name="正方形/長方形 78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89" name="正方形/長方形 78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0" name="正方形/長方形 78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1" name="正方形/長方形 79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2" name="正方形/長方形 79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3" name="正方形/長方形 79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32,127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4" name="正方形/長方形 79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5" name="テキスト ボックス 79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6" name="直線コネクタ 79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97" name="テキスト ボックス 79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798" name="直線コネクタ 79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799" name="テキスト ボックス 79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0" name="直線コネクタ 79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1" name="テキスト ボックス 80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2" name="直線コネクタ 80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03" name="テキスト ボックス 80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4" name="直線コネクタ 80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05" name="テキスト ボックス 80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6" name="直線コネクタ 80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07" name="テキスト ボックス 80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8" name="直線コネクタ 80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09" name="テキスト ボックス 80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146691</xdr:rowOff>
    </xdr:from>
    <xdr:to>
      <xdr:col>32</xdr:col>
      <xdr:colOff>186689</xdr:colOff>
      <xdr:row>78</xdr:row>
      <xdr:rowOff>145929</xdr:rowOff>
    </xdr:to>
    <xdr:cxnSp macro="">
      <xdr:nvCxnSpPr>
        <xdr:cNvPr id="811" name="直線コネクタ 810"/>
        <xdr:cNvCxnSpPr/>
      </xdr:nvCxnSpPr>
      <xdr:spPr>
        <a:xfrm flipV="1">
          <a:off x="22159595" y="12148191"/>
          <a:ext cx="1269" cy="1370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149756</xdr:rowOff>
    </xdr:from>
    <xdr:ext cx="534377" cy="259045"/>
    <xdr:sp macro="" textlink="">
      <xdr:nvSpPr>
        <xdr:cNvPr id="812" name="繰出金最小値テキスト"/>
        <xdr:cNvSpPr txBox="1"/>
      </xdr:nvSpPr>
      <xdr:spPr>
        <a:xfrm>
          <a:off x="22212300" y="1352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23,673</a:t>
          </a:r>
          <a:endParaRPr kumimoji="1" lang="ja-JP" altLang="en-US" sz="1000" b="1">
            <a:latin typeface="ＭＳ Ｐゴシック"/>
          </a:endParaRPr>
        </a:p>
      </xdr:txBody>
    </xdr:sp>
    <xdr:clientData/>
  </xdr:oneCellAnchor>
  <xdr:twoCellAnchor>
    <xdr:from>
      <xdr:col>32</xdr:col>
      <xdr:colOff>98425</xdr:colOff>
      <xdr:row>78</xdr:row>
      <xdr:rowOff>145929</xdr:rowOff>
    </xdr:from>
    <xdr:to>
      <xdr:col>32</xdr:col>
      <xdr:colOff>276225</xdr:colOff>
      <xdr:row>78</xdr:row>
      <xdr:rowOff>145929</xdr:rowOff>
    </xdr:to>
    <xdr:cxnSp macro="">
      <xdr:nvCxnSpPr>
        <xdr:cNvPr id="813" name="直線コネクタ 812"/>
        <xdr:cNvCxnSpPr/>
      </xdr:nvCxnSpPr>
      <xdr:spPr>
        <a:xfrm>
          <a:off x="22072600" y="13519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93368</xdr:rowOff>
    </xdr:from>
    <xdr:ext cx="534377" cy="259045"/>
    <xdr:sp macro="" textlink="">
      <xdr:nvSpPr>
        <xdr:cNvPr id="814" name="繰出金最大値テキスト"/>
        <xdr:cNvSpPr txBox="1"/>
      </xdr:nvSpPr>
      <xdr:spPr>
        <a:xfrm>
          <a:off x="22212300" y="1192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95,633</a:t>
          </a:r>
          <a:endParaRPr kumimoji="1" lang="ja-JP" altLang="en-US" sz="1000" b="1">
            <a:latin typeface="ＭＳ Ｐゴシック"/>
          </a:endParaRPr>
        </a:p>
      </xdr:txBody>
    </xdr:sp>
    <xdr:clientData/>
  </xdr:oneCellAnchor>
  <xdr:twoCellAnchor>
    <xdr:from>
      <xdr:col>32</xdr:col>
      <xdr:colOff>98425</xdr:colOff>
      <xdr:row>70</xdr:row>
      <xdr:rowOff>146691</xdr:rowOff>
    </xdr:from>
    <xdr:to>
      <xdr:col>32</xdr:col>
      <xdr:colOff>276225</xdr:colOff>
      <xdr:row>70</xdr:row>
      <xdr:rowOff>146691</xdr:rowOff>
    </xdr:to>
    <xdr:cxnSp macro="">
      <xdr:nvCxnSpPr>
        <xdr:cNvPr id="815" name="直線コネクタ 814"/>
        <xdr:cNvCxnSpPr/>
      </xdr:nvCxnSpPr>
      <xdr:spPr>
        <a:xfrm>
          <a:off x="22072600" y="1214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19456</xdr:rowOff>
    </xdr:from>
    <xdr:to>
      <xdr:col>32</xdr:col>
      <xdr:colOff>187325</xdr:colOff>
      <xdr:row>77</xdr:row>
      <xdr:rowOff>103867</xdr:rowOff>
    </xdr:to>
    <xdr:cxnSp macro="">
      <xdr:nvCxnSpPr>
        <xdr:cNvPr id="816" name="直線コネクタ 815"/>
        <xdr:cNvCxnSpPr/>
      </xdr:nvCxnSpPr>
      <xdr:spPr>
        <a:xfrm flipV="1">
          <a:off x="21323300" y="13221106"/>
          <a:ext cx="838200" cy="8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101166</xdr:rowOff>
    </xdr:from>
    <xdr:ext cx="534377" cy="259045"/>
    <xdr:sp macro="" textlink="">
      <xdr:nvSpPr>
        <xdr:cNvPr id="817" name="繰出金平均値テキスト"/>
        <xdr:cNvSpPr txBox="1"/>
      </xdr:nvSpPr>
      <xdr:spPr>
        <a:xfrm>
          <a:off x="22212300" y="12788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51,557</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78289</xdr:rowOff>
    </xdr:from>
    <xdr:to>
      <xdr:col>32</xdr:col>
      <xdr:colOff>238125</xdr:colOff>
      <xdr:row>76</xdr:row>
      <xdr:rowOff>8440</xdr:rowOff>
    </xdr:to>
    <xdr:sp macro="" textlink="">
      <xdr:nvSpPr>
        <xdr:cNvPr id="818" name="フローチャート : 判断 817"/>
        <xdr:cNvSpPr/>
      </xdr:nvSpPr>
      <xdr:spPr>
        <a:xfrm>
          <a:off x="221107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103867</xdr:rowOff>
    </xdr:from>
    <xdr:to>
      <xdr:col>31</xdr:col>
      <xdr:colOff>34925</xdr:colOff>
      <xdr:row>77</xdr:row>
      <xdr:rowOff>147625</xdr:rowOff>
    </xdr:to>
    <xdr:cxnSp macro="">
      <xdr:nvCxnSpPr>
        <xdr:cNvPr id="819" name="直線コネクタ 818"/>
        <xdr:cNvCxnSpPr/>
      </xdr:nvCxnSpPr>
      <xdr:spPr>
        <a:xfrm flipV="1">
          <a:off x="20434300" y="13305517"/>
          <a:ext cx="889000" cy="4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75088</xdr:rowOff>
    </xdr:from>
    <xdr:to>
      <xdr:col>31</xdr:col>
      <xdr:colOff>85725</xdr:colOff>
      <xdr:row>77</xdr:row>
      <xdr:rowOff>5238</xdr:rowOff>
    </xdr:to>
    <xdr:sp macro="" textlink="">
      <xdr:nvSpPr>
        <xdr:cNvPr id="820" name="フローチャート : 判断 819"/>
        <xdr:cNvSpPr/>
      </xdr:nvSpPr>
      <xdr:spPr>
        <a:xfrm>
          <a:off x="21272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21765</xdr:rowOff>
    </xdr:from>
    <xdr:ext cx="534377" cy="259045"/>
    <xdr:sp macro="" textlink="">
      <xdr:nvSpPr>
        <xdr:cNvPr id="821" name="テキスト ボックス 820"/>
        <xdr:cNvSpPr txBox="1"/>
      </xdr:nvSpPr>
      <xdr:spPr>
        <a:xfrm>
          <a:off x="21056111" y="128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83102</xdr:rowOff>
    </xdr:from>
    <xdr:to>
      <xdr:col>29</xdr:col>
      <xdr:colOff>517525</xdr:colOff>
      <xdr:row>77</xdr:row>
      <xdr:rowOff>147625</xdr:rowOff>
    </xdr:to>
    <xdr:cxnSp macro="">
      <xdr:nvCxnSpPr>
        <xdr:cNvPr id="822" name="直線コネクタ 821"/>
        <xdr:cNvCxnSpPr/>
      </xdr:nvCxnSpPr>
      <xdr:spPr>
        <a:xfrm>
          <a:off x="19545300" y="13284752"/>
          <a:ext cx="889000" cy="6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101530</xdr:rowOff>
    </xdr:from>
    <xdr:to>
      <xdr:col>29</xdr:col>
      <xdr:colOff>568325</xdr:colOff>
      <xdr:row>77</xdr:row>
      <xdr:rowOff>31680</xdr:rowOff>
    </xdr:to>
    <xdr:sp macro="" textlink="">
      <xdr:nvSpPr>
        <xdr:cNvPr id="823" name="フローチャート : 判断 822"/>
        <xdr:cNvSpPr/>
      </xdr:nvSpPr>
      <xdr:spPr>
        <a:xfrm>
          <a:off x="20383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48207</xdr:rowOff>
    </xdr:from>
    <xdr:ext cx="534377" cy="259045"/>
    <xdr:sp macro="" textlink="">
      <xdr:nvSpPr>
        <xdr:cNvPr id="824" name="テキスト ボックス 823"/>
        <xdr:cNvSpPr txBox="1"/>
      </xdr:nvSpPr>
      <xdr:spPr>
        <a:xfrm>
          <a:off x="20167111" y="1290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83102</xdr:rowOff>
    </xdr:from>
    <xdr:to>
      <xdr:col>28</xdr:col>
      <xdr:colOff>314325</xdr:colOff>
      <xdr:row>78</xdr:row>
      <xdr:rowOff>10198</xdr:rowOff>
    </xdr:to>
    <xdr:cxnSp macro="">
      <xdr:nvCxnSpPr>
        <xdr:cNvPr id="825" name="直線コネクタ 824"/>
        <xdr:cNvCxnSpPr/>
      </xdr:nvCxnSpPr>
      <xdr:spPr>
        <a:xfrm flipV="1">
          <a:off x="18656300" y="13284752"/>
          <a:ext cx="889000" cy="9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109322</xdr:rowOff>
    </xdr:from>
    <xdr:to>
      <xdr:col>28</xdr:col>
      <xdr:colOff>365125</xdr:colOff>
      <xdr:row>77</xdr:row>
      <xdr:rowOff>39472</xdr:rowOff>
    </xdr:to>
    <xdr:sp macro="" textlink="">
      <xdr:nvSpPr>
        <xdr:cNvPr id="826" name="フローチャート : 判断 825"/>
        <xdr:cNvSpPr/>
      </xdr:nvSpPr>
      <xdr:spPr>
        <a:xfrm>
          <a:off x="19494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55998</xdr:rowOff>
    </xdr:from>
    <xdr:ext cx="534377" cy="259045"/>
    <xdr:sp macro="" textlink="">
      <xdr:nvSpPr>
        <xdr:cNvPr id="827" name="テキスト ボックス 826"/>
        <xdr:cNvSpPr txBox="1"/>
      </xdr:nvSpPr>
      <xdr:spPr>
        <a:xfrm>
          <a:off x="19278111" y="1291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112083</xdr:rowOff>
    </xdr:from>
    <xdr:to>
      <xdr:col>27</xdr:col>
      <xdr:colOff>161925</xdr:colOff>
      <xdr:row>77</xdr:row>
      <xdr:rowOff>42233</xdr:rowOff>
    </xdr:to>
    <xdr:sp macro="" textlink="">
      <xdr:nvSpPr>
        <xdr:cNvPr id="828" name="フローチャート : 判断 827"/>
        <xdr:cNvSpPr/>
      </xdr:nvSpPr>
      <xdr:spPr>
        <a:xfrm>
          <a:off x="18605500" y="1314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58761</xdr:rowOff>
    </xdr:from>
    <xdr:ext cx="534377" cy="259045"/>
    <xdr:sp macro="" textlink="">
      <xdr:nvSpPr>
        <xdr:cNvPr id="829" name="テキスト ボックス 828"/>
        <xdr:cNvSpPr txBox="1"/>
      </xdr:nvSpPr>
      <xdr:spPr>
        <a:xfrm>
          <a:off x="18389111" y="1291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0" name="テキスト ボックス 82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1" name="テキスト ボックス 83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2" name="テキスト ボックス 83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3" name="テキスト ボックス 83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4" name="テキスト ボックス 83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140106</xdr:rowOff>
    </xdr:from>
    <xdr:to>
      <xdr:col>32</xdr:col>
      <xdr:colOff>238125</xdr:colOff>
      <xdr:row>77</xdr:row>
      <xdr:rowOff>70256</xdr:rowOff>
    </xdr:to>
    <xdr:sp macro="" textlink="">
      <xdr:nvSpPr>
        <xdr:cNvPr id="835" name="円/楕円 834"/>
        <xdr:cNvSpPr/>
      </xdr:nvSpPr>
      <xdr:spPr>
        <a:xfrm>
          <a:off x="22110700" y="1317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118533</xdr:rowOff>
    </xdr:from>
    <xdr:ext cx="534377" cy="259045"/>
    <xdr:sp macro="" textlink="">
      <xdr:nvSpPr>
        <xdr:cNvPr id="836" name="繰出金該当値テキスト"/>
        <xdr:cNvSpPr txBox="1"/>
      </xdr:nvSpPr>
      <xdr:spPr>
        <a:xfrm>
          <a:off x="22212300" y="1314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39,312</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53067</xdr:rowOff>
    </xdr:from>
    <xdr:to>
      <xdr:col>31</xdr:col>
      <xdr:colOff>85725</xdr:colOff>
      <xdr:row>77</xdr:row>
      <xdr:rowOff>154667</xdr:rowOff>
    </xdr:to>
    <xdr:sp macro="" textlink="">
      <xdr:nvSpPr>
        <xdr:cNvPr id="837" name="円/楕円 836"/>
        <xdr:cNvSpPr/>
      </xdr:nvSpPr>
      <xdr:spPr>
        <a:xfrm>
          <a:off x="21272500" y="1325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145794</xdr:rowOff>
    </xdr:from>
    <xdr:ext cx="534377" cy="259045"/>
    <xdr:sp macro="" textlink="">
      <xdr:nvSpPr>
        <xdr:cNvPr id="838" name="テキスト ボックス 837"/>
        <xdr:cNvSpPr txBox="1"/>
      </xdr:nvSpPr>
      <xdr:spPr>
        <a:xfrm>
          <a:off x="21056111" y="1334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34,881</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96825</xdr:rowOff>
    </xdr:from>
    <xdr:to>
      <xdr:col>29</xdr:col>
      <xdr:colOff>568325</xdr:colOff>
      <xdr:row>78</xdr:row>
      <xdr:rowOff>26975</xdr:rowOff>
    </xdr:to>
    <xdr:sp macro="" textlink="">
      <xdr:nvSpPr>
        <xdr:cNvPr id="839" name="円/楕円 838"/>
        <xdr:cNvSpPr/>
      </xdr:nvSpPr>
      <xdr:spPr>
        <a:xfrm>
          <a:off x="20383500" y="1329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18102</xdr:rowOff>
    </xdr:from>
    <xdr:ext cx="534377" cy="259045"/>
    <xdr:sp macro="" textlink="">
      <xdr:nvSpPr>
        <xdr:cNvPr id="840" name="テキスト ボックス 839"/>
        <xdr:cNvSpPr txBox="1"/>
      </xdr:nvSpPr>
      <xdr:spPr>
        <a:xfrm>
          <a:off x="20167111" y="1339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32,584</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32302</xdr:rowOff>
    </xdr:from>
    <xdr:to>
      <xdr:col>28</xdr:col>
      <xdr:colOff>365125</xdr:colOff>
      <xdr:row>77</xdr:row>
      <xdr:rowOff>133902</xdr:rowOff>
    </xdr:to>
    <xdr:sp macro="" textlink="">
      <xdr:nvSpPr>
        <xdr:cNvPr id="841" name="円/楕円 840"/>
        <xdr:cNvSpPr/>
      </xdr:nvSpPr>
      <xdr:spPr>
        <a:xfrm>
          <a:off x="19494500" y="1323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125029</xdr:rowOff>
    </xdr:from>
    <xdr:ext cx="534377" cy="259045"/>
    <xdr:sp macro="" textlink="">
      <xdr:nvSpPr>
        <xdr:cNvPr id="842" name="テキスト ボックス 841"/>
        <xdr:cNvSpPr txBox="1"/>
      </xdr:nvSpPr>
      <xdr:spPr>
        <a:xfrm>
          <a:off x="19278111" y="13326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35,971</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130848</xdr:rowOff>
    </xdr:from>
    <xdr:to>
      <xdr:col>27</xdr:col>
      <xdr:colOff>161925</xdr:colOff>
      <xdr:row>78</xdr:row>
      <xdr:rowOff>60998</xdr:rowOff>
    </xdr:to>
    <xdr:sp macro="" textlink="">
      <xdr:nvSpPr>
        <xdr:cNvPr id="843" name="円/楕円 842"/>
        <xdr:cNvSpPr/>
      </xdr:nvSpPr>
      <xdr:spPr>
        <a:xfrm>
          <a:off x="18605500" y="1333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52125</xdr:rowOff>
    </xdr:from>
    <xdr:ext cx="534377" cy="259045"/>
    <xdr:sp macro="" textlink="">
      <xdr:nvSpPr>
        <xdr:cNvPr id="844" name="テキスト ボックス 843"/>
        <xdr:cNvSpPr txBox="1"/>
      </xdr:nvSpPr>
      <xdr:spPr>
        <a:xfrm>
          <a:off x="18389111" y="1342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30,798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5" name="正方形/長方形 84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6" name="正方形/長方形 84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7" name="正方形/長方形 84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48" name="正方形/長方形 84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49" name="正方形/長方形 84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0" name="正方形/長方形 84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1" name="正方形/長方形 85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2" name="正方形/長方形 85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3" name="テキスト ボックス 85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4" name="直線コネクタ 85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55" name="直線コネクタ 854"/>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56" name="テキスト ボックス 855"/>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57" name="直線コネクタ 856"/>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96</xdr:row>
      <xdr:rowOff>144434</xdr:rowOff>
    </xdr:from>
    <xdr:ext cx="248786" cy="259045"/>
    <xdr:sp macro="" textlink="">
      <xdr:nvSpPr>
        <xdr:cNvPr id="858" name="テキスト ボックス 857"/>
        <xdr:cNvSpPr txBox="1"/>
      </xdr:nvSpPr>
      <xdr:spPr>
        <a:xfrm>
          <a:off x="18039214" y="16603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59" name="直線コネクタ 858"/>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94</xdr:row>
      <xdr:rowOff>160763</xdr:rowOff>
    </xdr:from>
    <xdr:ext cx="248786" cy="259045"/>
    <xdr:sp macro="" textlink="">
      <xdr:nvSpPr>
        <xdr:cNvPr id="860" name="テキスト ボックス 859"/>
        <xdr:cNvSpPr txBox="1"/>
      </xdr:nvSpPr>
      <xdr:spPr>
        <a:xfrm>
          <a:off x="18039214" y="1627706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61" name="直線コネクタ 860"/>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5641</xdr:rowOff>
    </xdr:from>
    <xdr:ext cx="248786" cy="259045"/>
    <xdr:sp macro="" textlink="">
      <xdr:nvSpPr>
        <xdr:cNvPr id="862" name="テキスト ボックス 861"/>
        <xdr:cNvSpPr txBox="1"/>
      </xdr:nvSpPr>
      <xdr:spPr>
        <a:xfrm>
          <a:off x="18039214" y="1595049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63" name="直線コネクタ 862"/>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64" name="テキスト ボックス 863"/>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65" name="直線コネクタ 864"/>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66" name="テキスト ボックス 865"/>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7" name="直線コネクタ 86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68" name="テキスト ボックス 867"/>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70" name="直線コネクタ 869"/>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71"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2" name="直線コネクタ 871"/>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73"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4" name="直線コネクタ 873"/>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75" name="直線コネクタ 874"/>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76"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77" name="フローチャート : 判断 876"/>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78" name="直線コネクタ 877"/>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48079</xdr:rowOff>
    </xdr:from>
    <xdr:to>
      <xdr:col>31</xdr:col>
      <xdr:colOff>85725</xdr:colOff>
      <xdr:row>99</xdr:row>
      <xdr:rowOff>149679</xdr:rowOff>
    </xdr:to>
    <xdr:sp macro="" textlink="">
      <xdr:nvSpPr>
        <xdr:cNvPr id="879" name="フローチャート : 判断 878"/>
        <xdr:cNvSpPr/>
      </xdr:nvSpPr>
      <xdr:spPr>
        <a:xfrm>
          <a:off x="21272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880" name="テキスト ボックス 879"/>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81" name="直線コネクタ 880"/>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48079</xdr:rowOff>
    </xdr:from>
    <xdr:to>
      <xdr:col>29</xdr:col>
      <xdr:colOff>568325</xdr:colOff>
      <xdr:row>99</xdr:row>
      <xdr:rowOff>149679</xdr:rowOff>
    </xdr:to>
    <xdr:sp macro="" textlink="">
      <xdr:nvSpPr>
        <xdr:cNvPr id="882" name="フローチャート : 判断 881"/>
        <xdr:cNvSpPr/>
      </xdr:nvSpPr>
      <xdr:spPr>
        <a:xfrm>
          <a:off x="20383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883" name="テキスト ボックス 88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84" name="直線コネクタ 883"/>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48079</xdr:rowOff>
    </xdr:from>
    <xdr:to>
      <xdr:col>28</xdr:col>
      <xdr:colOff>365125</xdr:colOff>
      <xdr:row>99</xdr:row>
      <xdr:rowOff>149679</xdr:rowOff>
    </xdr:to>
    <xdr:sp macro="" textlink="">
      <xdr:nvSpPr>
        <xdr:cNvPr id="885" name="フローチャート : 判断 884"/>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886" name="テキスト ボックス 885"/>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67129</xdr:rowOff>
    </xdr:from>
    <xdr:to>
      <xdr:col>27</xdr:col>
      <xdr:colOff>161925</xdr:colOff>
      <xdr:row>90</xdr:row>
      <xdr:rowOff>168729</xdr:rowOff>
    </xdr:to>
    <xdr:sp macro="" textlink="">
      <xdr:nvSpPr>
        <xdr:cNvPr id="887" name="フローチャート : 判断 886"/>
        <xdr:cNvSpPr/>
      </xdr:nvSpPr>
      <xdr:spPr>
        <a:xfrm>
          <a:off x="18605500" y="1549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13806</xdr:rowOff>
    </xdr:from>
    <xdr:ext cx="313932" cy="259045"/>
    <xdr:sp macro="" textlink="">
      <xdr:nvSpPr>
        <xdr:cNvPr id="888" name="テキスト ボックス 887"/>
        <xdr:cNvSpPr txBox="1"/>
      </xdr:nvSpPr>
      <xdr:spPr>
        <a:xfrm>
          <a:off x="18499333" y="152728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9" name="テキスト ボックス 88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0" name="テキスト ボックス 88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1" name="テキスト ボックス 89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2" name="テキスト ボックス 89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3" name="テキスト ボックス 89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94" name="円/楕円 893"/>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895"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896" name="円/楕円 895"/>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166206</xdr:rowOff>
    </xdr:from>
    <xdr:ext cx="249299" cy="259045"/>
    <xdr:sp macro="" textlink="">
      <xdr:nvSpPr>
        <xdr:cNvPr id="897" name="テキスト ボックス 896"/>
        <xdr:cNvSpPr txBox="1"/>
      </xdr:nvSpPr>
      <xdr:spPr>
        <a:xfrm>
          <a:off x="21198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898" name="円/楕円 897"/>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166206</xdr:rowOff>
    </xdr:from>
    <xdr:ext cx="249299" cy="259045"/>
    <xdr:sp macro="" textlink="">
      <xdr:nvSpPr>
        <xdr:cNvPr id="899" name="テキスト ボックス 898"/>
        <xdr:cNvSpPr txBox="1"/>
      </xdr:nvSpPr>
      <xdr:spPr>
        <a:xfrm>
          <a:off x="20309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00" name="円/楕円 899"/>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166206</xdr:rowOff>
    </xdr:from>
    <xdr:ext cx="249299" cy="259045"/>
    <xdr:sp macro="" textlink="">
      <xdr:nvSpPr>
        <xdr:cNvPr id="901" name="テキスト ボックス 900"/>
        <xdr:cNvSpPr txBox="1"/>
      </xdr:nvSpPr>
      <xdr:spPr>
        <a:xfrm>
          <a:off x="19420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02" name="円/楕円 901"/>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03" name="テキスト ボックス 902"/>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4" name="正方形/長方形 90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5" name="正方形/長方形 90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6" name="テキスト ボックス 90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a:t>
          </a:r>
          <a:r>
            <a:rPr kumimoji="1" lang="en-US" altLang="ja-JP" sz="1300">
              <a:latin typeface="ＭＳ Ｐゴシック"/>
            </a:rPr>
            <a:t>419,418</a:t>
          </a:r>
          <a:r>
            <a:rPr kumimoji="1" lang="ja-JP" altLang="en-US" sz="1300">
              <a:latin typeface="ＭＳ Ｐゴシック"/>
            </a:rPr>
            <a:t>円となっている。主な構成項目である人件費は、住民一人当たり</a:t>
          </a:r>
          <a:r>
            <a:rPr kumimoji="1" lang="en-US" altLang="ja-JP" sz="1300">
              <a:latin typeface="ＭＳ Ｐゴシック"/>
            </a:rPr>
            <a:t>70,270</a:t>
          </a:r>
          <a:r>
            <a:rPr kumimoji="1" lang="ja-JP" altLang="en-US" sz="1300">
              <a:latin typeface="ＭＳ Ｐゴシック"/>
            </a:rPr>
            <a:t>円となっており、４年ぶりに類似団体平均を下回った。これは、</a:t>
          </a:r>
          <a:r>
            <a:rPr kumimoji="1" lang="en-US" altLang="ja-JP" sz="1300">
              <a:latin typeface="ＭＳ Ｐゴシック"/>
            </a:rPr>
            <a:t>『</a:t>
          </a:r>
          <a:r>
            <a:rPr kumimoji="1" lang="ja-JP" altLang="en-US" sz="1300">
              <a:latin typeface="ＭＳ Ｐゴシック"/>
            </a:rPr>
            <a:t>山武市職員定員適正化計画</a:t>
          </a:r>
          <a:r>
            <a:rPr kumimoji="1" lang="en-US" altLang="ja-JP" sz="1300">
              <a:latin typeface="ＭＳ Ｐゴシック"/>
            </a:rPr>
            <a:t>』</a:t>
          </a:r>
          <a:r>
            <a:rPr kumimoji="1" lang="ja-JP" altLang="en-US" sz="1300">
              <a:latin typeface="ＭＳ Ｐゴシック"/>
            </a:rPr>
            <a:t>に基づき計画的な採用を行ったこと等が主な要因である。 </a:t>
          </a:r>
        </a:p>
        <a:p>
          <a:r>
            <a:rPr kumimoji="1" lang="ja-JP" altLang="en-US" sz="1300">
              <a:latin typeface="ＭＳ Ｐゴシック"/>
            </a:rPr>
            <a:t>・補助費等は住民一人当たり</a:t>
          </a:r>
          <a:r>
            <a:rPr kumimoji="1" lang="en-US" altLang="ja-JP" sz="1300">
              <a:latin typeface="ＭＳ Ｐゴシック"/>
            </a:rPr>
            <a:t>80,238</a:t>
          </a:r>
          <a:r>
            <a:rPr kumimoji="1" lang="ja-JP" altLang="en-US" sz="1300">
              <a:latin typeface="ＭＳ Ｐゴシック"/>
            </a:rPr>
            <a:t>円となっており、類似団体と比較して一人当たりコストが高い状況となっている。これは、病院への補助及び一部事務組合（消防、ごみ処理業務等）への負担金が大きな要因となっている。病院に対しては経営改善の努力を求め、一部事務組合に対しては負担金の抑制を申し入れる等を行い、補助費等の抑制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千葉県山武市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54,139
53,406
146.77
23,933,742
22,706,892
766,565
14,649,626
20,366,436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14427</xdr:rowOff>
    </xdr:from>
    <xdr:to>
      <xdr:col>6</xdr:col>
      <xdr:colOff>510540</xdr:colOff>
      <xdr:row>39</xdr:row>
      <xdr:rowOff>6655</xdr:rowOff>
    </xdr:to>
    <xdr:cxnSp macro="">
      <xdr:nvCxnSpPr>
        <xdr:cNvPr id="54" name="直線コネクタ 53"/>
        <xdr:cNvCxnSpPr/>
      </xdr:nvCxnSpPr>
      <xdr:spPr>
        <a:xfrm flipV="1">
          <a:off x="4633595" y="5329377"/>
          <a:ext cx="1270" cy="1363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10482</xdr:rowOff>
    </xdr:from>
    <xdr:ext cx="469744" cy="259045"/>
    <xdr:sp macro="" textlink="">
      <xdr:nvSpPr>
        <xdr:cNvPr id="55" name="議会費最小値テキスト"/>
        <xdr:cNvSpPr txBox="1"/>
      </xdr:nvSpPr>
      <xdr:spPr>
        <a:xfrm>
          <a:off x="4686300" y="669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a:t>
          </a:r>
          <a:endParaRPr kumimoji="1" lang="ja-JP" altLang="en-US" sz="1000" b="1">
            <a:latin typeface="ＭＳ Ｐゴシック"/>
          </a:endParaRPr>
        </a:p>
      </xdr:txBody>
    </xdr:sp>
    <xdr:clientData/>
  </xdr:oneCellAnchor>
  <xdr:twoCellAnchor>
    <xdr:from>
      <xdr:col>6</xdr:col>
      <xdr:colOff>422275</xdr:colOff>
      <xdr:row>39</xdr:row>
      <xdr:rowOff>6655</xdr:rowOff>
    </xdr:from>
    <xdr:to>
      <xdr:col>6</xdr:col>
      <xdr:colOff>600075</xdr:colOff>
      <xdr:row>39</xdr:row>
      <xdr:rowOff>6655</xdr:rowOff>
    </xdr:to>
    <xdr:cxnSp macro="">
      <xdr:nvCxnSpPr>
        <xdr:cNvPr id="56" name="直線コネクタ 55"/>
        <xdr:cNvCxnSpPr/>
      </xdr:nvCxnSpPr>
      <xdr:spPr>
        <a:xfrm>
          <a:off x="4546600" y="669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132554</xdr:rowOff>
    </xdr:from>
    <xdr:ext cx="469744" cy="259045"/>
    <xdr:sp macro="" textlink="">
      <xdr:nvSpPr>
        <xdr:cNvPr id="57" name="議会費最大値テキスト"/>
        <xdr:cNvSpPr txBox="1"/>
      </xdr:nvSpPr>
      <xdr:spPr>
        <a:xfrm>
          <a:off x="4686300" y="510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5,899</a:t>
          </a:r>
          <a:endParaRPr kumimoji="1" lang="ja-JP" altLang="en-US" sz="1000" b="1">
            <a:latin typeface="ＭＳ Ｐゴシック"/>
          </a:endParaRPr>
        </a:p>
      </xdr:txBody>
    </xdr:sp>
    <xdr:clientData/>
  </xdr:oneCellAnchor>
  <xdr:twoCellAnchor>
    <xdr:from>
      <xdr:col>6</xdr:col>
      <xdr:colOff>422275</xdr:colOff>
      <xdr:row>31</xdr:row>
      <xdr:rowOff>14427</xdr:rowOff>
    </xdr:from>
    <xdr:to>
      <xdr:col>6</xdr:col>
      <xdr:colOff>600075</xdr:colOff>
      <xdr:row>31</xdr:row>
      <xdr:rowOff>14427</xdr:rowOff>
    </xdr:to>
    <xdr:cxnSp macro="">
      <xdr:nvCxnSpPr>
        <xdr:cNvPr id="58" name="直線コネクタ 57"/>
        <xdr:cNvCxnSpPr/>
      </xdr:nvCxnSpPr>
      <xdr:spPr>
        <a:xfrm>
          <a:off x="4546600" y="5329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13513</xdr:rowOff>
    </xdr:from>
    <xdr:to>
      <xdr:col>6</xdr:col>
      <xdr:colOff>511175</xdr:colOff>
      <xdr:row>36</xdr:row>
      <xdr:rowOff>75235</xdr:rowOff>
    </xdr:to>
    <xdr:cxnSp macro="">
      <xdr:nvCxnSpPr>
        <xdr:cNvPr id="59" name="直線コネクタ 58"/>
        <xdr:cNvCxnSpPr/>
      </xdr:nvCxnSpPr>
      <xdr:spPr>
        <a:xfrm flipV="1">
          <a:off x="3797300" y="6185713"/>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14292</xdr:rowOff>
    </xdr:from>
    <xdr:ext cx="469744" cy="259045"/>
    <xdr:sp macro="" textlink="">
      <xdr:nvSpPr>
        <xdr:cNvPr id="60" name="議会費平均値テキスト"/>
        <xdr:cNvSpPr txBox="1"/>
      </xdr:nvSpPr>
      <xdr:spPr>
        <a:xfrm>
          <a:off x="4686300" y="6186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3,866</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35865</xdr:rowOff>
    </xdr:from>
    <xdr:to>
      <xdr:col>6</xdr:col>
      <xdr:colOff>561975</xdr:colOff>
      <xdr:row>36</xdr:row>
      <xdr:rowOff>137465</xdr:rowOff>
    </xdr:to>
    <xdr:sp macro="" textlink="">
      <xdr:nvSpPr>
        <xdr:cNvPr id="61" name="フローチャート : 判断 60"/>
        <xdr:cNvSpPr/>
      </xdr:nvSpPr>
      <xdr:spPr>
        <a:xfrm>
          <a:off x="4584700" y="620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75235</xdr:rowOff>
    </xdr:from>
    <xdr:to>
      <xdr:col>5</xdr:col>
      <xdr:colOff>358775</xdr:colOff>
      <xdr:row>37</xdr:row>
      <xdr:rowOff>13056</xdr:rowOff>
    </xdr:to>
    <xdr:cxnSp macro="">
      <xdr:nvCxnSpPr>
        <xdr:cNvPr id="62" name="直線コネクタ 61"/>
        <xdr:cNvCxnSpPr/>
      </xdr:nvCxnSpPr>
      <xdr:spPr>
        <a:xfrm flipV="1">
          <a:off x="2908300" y="6247435"/>
          <a:ext cx="889000" cy="10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137820</xdr:rowOff>
    </xdr:from>
    <xdr:to>
      <xdr:col>5</xdr:col>
      <xdr:colOff>409575</xdr:colOff>
      <xdr:row>37</xdr:row>
      <xdr:rowOff>67970</xdr:rowOff>
    </xdr:to>
    <xdr:sp macro="" textlink="">
      <xdr:nvSpPr>
        <xdr:cNvPr id="63" name="フローチャート : 判断 62"/>
        <xdr:cNvSpPr/>
      </xdr:nvSpPr>
      <xdr:spPr>
        <a:xfrm>
          <a:off x="3746500" y="63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59097</xdr:rowOff>
    </xdr:from>
    <xdr:ext cx="469744" cy="259045"/>
    <xdr:sp macro="" textlink="">
      <xdr:nvSpPr>
        <xdr:cNvPr id="64" name="テキスト ボックス 63"/>
        <xdr:cNvSpPr txBox="1"/>
      </xdr:nvSpPr>
      <xdr:spPr>
        <a:xfrm>
          <a:off x="3562427" y="640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130099</xdr:rowOff>
    </xdr:from>
    <xdr:to>
      <xdr:col>4</xdr:col>
      <xdr:colOff>155575</xdr:colOff>
      <xdr:row>37</xdr:row>
      <xdr:rowOff>13056</xdr:rowOff>
    </xdr:to>
    <xdr:cxnSp macro="">
      <xdr:nvCxnSpPr>
        <xdr:cNvPr id="65" name="直線コネクタ 64"/>
        <xdr:cNvCxnSpPr/>
      </xdr:nvCxnSpPr>
      <xdr:spPr>
        <a:xfrm>
          <a:off x="2019300" y="6302299"/>
          <a:ext cx="8890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153365</xdr:rowOff>
    </xdr:from>
    <xdr:to>
      <xdr:col>4</xdr:col>
      <xdr:colOff>206375</xdr:colOff>
      <xdr:row>37</xdr:row>
      <xdr:rowOff>83515</xdr:rowOff>
    </xdr:to>
    <xdr:sp macro="" textlink="">
      <xdr:nvSpPr>
        <xdr:cNvPr id="66" name="フローチャート : 判断 65"/>
        <xdr:cNvSpPr/>
      </xdr:nvSpPr>
      <xdr:spPr>
        <a:xfrm>
          <a:off x="2857500" y="632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74642</xdr:rowOff>
    </xdr:from>
    <xdr:ext cx="469744" cy="259045"/>
    <xdr:sp macro="" textlink="">
      <xdr:nvSpPr>
        <xdr:cNvPr id="67" name="テキスト ボックス 66"/>
        <xdr:cNvSpPr txBox="1"/>
      </xdr:nvSpPr>
      <xdr:spPr>
        <a:xfrm>
          <a:off x="2673427" y="641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88951</xdr:rowOff>
    </xdr:from>
    <xdr:to>
      <xdr:col>2</xdr:col>
      <xdr:colOff>638175</xdr:colOff>
      <xdr:row>36</xdr:row>
      <xdr:rowOff>130099</xdr:rowOff>
    </xdr:to>
    <xdr:cxnSp macro="">
      <xdr:nvCxnSpPr>
        <xdr:cNvPr id="68" name="直線コネクタ 67"/>
        <xdr:cNvCxnSpPr/>
      </xdr:nvCxnSpPr>
      <xdr:spPr>
        <a:xfrm>
          <a:off x="1130300" y="6089701"/>
          <a:ext cx="889000" cy="2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86157</xdr:rowOff>
    </xdr:from>
    <xdr:to>
      <xdr:col>3</xdr:col>
      <xdr:colOff>3175</xdr:colOff>
      <xdr:row>37</xdr:row>
      <xdr:rowOff>16307</xdr:rowOff>
    </xdr:to>
    <xdr:sp macro="" textlink="">
      <xdr:nvSpPr>
        <xdr:cNvPr id="69" name="フローチャート : 判断 68"/>
        <xdr:cNvSpPr/>
      </xdr:nvSpPr>
      <xdr:spPr>
        <a:xfrm>
          <a:off x="1968500" y="6258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7434</xdr:rowOff>
    </xdr:from>
    <xdr:ext cx="469744" cy="259045"/>
    <xdr:sp macro="" textlink="">
      <xdr:nvSpPr>
        <xdr:cNvPr id="70" name="テキスト ボックス 69"/>
        <xdr:cNvSpPr txBox="1"/>
      </xdr:nvSpPr>
      <xdr:spPr>
        <a:xfrm>
          <a:off x="1784427" y="635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15291</xdr:rowOff>
    </xdr:from>
    <xdr:to>
      <xdr:col>1</xdr:col>
      <xdr:colOff>485775</xdr:colOff>
      <xdr:row>35</xdr:row>
      <xdr:rowOff>116891</xdr:rowOff>
    </xdr:to>
    <xdr:sp macro="" textlink="">
      <xdr:nvSpPr>
        <xdr:cNvPr id="71" name="フローチャート : 判断 70"/>
        <xdr:cNvSpPr/>
      </xdr:nvSpPr>
      <xdr:spPr>
        <a:xfrm>
          <a:off x="1079500" y="601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133418</xdr:rowOff>
    </xdr:from>
    <xdr:ext cx="469744" cy="259045"/>
    <xdr:sp macro="" textlink="">
      <xdr:nvSpPr>
        <xdr:cNvPr id="72" name="テキスト ボックス 71"/>
        <xdr:cNvSpPr txBox="1"/>
      </xdr:nvSpPr>
      <xdr:spPr>
        <a:xfrm>
          <a:off x="895427" y="579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134163</xdr:rowOff>
    </xdr:from>
    <xdr:to>
      <xdr:col>6</xdr:col>
      <xdr:colOff>561975</xdr:colOff>
      <xdr:row>36</xdr:row>
      <xdr:rowOff>64313</xdr:rowOff>
    </xdr:to>
    <xdr:sp macro="" textlink="">
      <xdr:nvSpPr>
        <xdr:cNvPr id="78" name="円/楕円 77"/>
        <xdr:cNvSpPr/>
      </xdr:nvSpPr>
      <xdr:spPr>
        <a:xfrm>
          <a:off x="4584700" y="613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157040</xdr:rowOff>
    </xdr:from>
    <xdr:ext cx="469744" cy="259045"/>
    <xdr:sp macro="" textlink="">
      <xdr:nvSpPr>
        <xdr:cNvPr id="79" name="議会費該当値テキスト"/>
        <xdr:cNvSpPr txBox="1"/>
      </xdr:nvSpPr>
      <xdr:spPr>
        <a:xfrm>
          <a:off x="4686300" y="598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4,026</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24435</xdr:rowOff>
    </xdr:from>
    <xdr:to>
      <xdr:col>5</xdr:col>
      <xdr:colOff>409575</xdr:colOff>
      <xdr:row>36</xdr:row>
      <xdr:rowOff>126035</xdr:rowOff>
    </xdr:to>
    <xdr:sp macro="" textlink="">
      <xdr:nvSpPr>
        <xdr:cNvPr id="80" name="円/楕円 79"/>
        <xdr:cNvSpPr/>
      </xdr:nvSpPr>
      <xdr:spPr>
        <a:xfrm>
          <a:off x="3746500" y="61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142562</xdr:rowOff>
    </xdr:from>
    <xdr:ext cx="469744" cy="259045"/>
    <xdr:sp macro="" textlink="">
      <xdr:nvSpPr>
        <xdr:cNvPr id="81" name="テキスト ボックス 80"/>
        <xdr:cNvSpPr txBox="1"/>
      </xdr:nvSpPr>
      <xdr:spPr>
        <a:xfrm>
          <a:off x="3562427" y="5971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3,891</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133706</xdr:rowOff>
    </xdr:from>
    <xdr:to>
      <xdr:col>4</xdr:col>
      <xdr:colOff>206375</xdr:colOff>
      <xdr:row>37</xdr:row>
      <xdr:rowOff>63856</xdr:rowOff>
    </xdr:to>
    <xdr:sp macro="" textlink="">
      <xdr:nvSpPr>
        <xdr:cNvPr id="82" name="円/楕円 81"/>
        <xdr:cNvSpPr/>
      </xdr:nvSpPr>
      <xdr:spPr>
        <a:xfrm>
          <a:off x="2857500" y="630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80383</xdr:rowOff>
    </xdr:from>
    <xdr:ext cx="469744" cy="259045"/>
    <xdr:sp macro="" textlink="">
      <xdr:nvSpPr>
        <xdr:cNvPr id="83" name="テキスト ボックス 82"/>
        <xdr:cNvSpPr txBox="1"/>
      </xdr:nvSpPr>
      <xdr:spPr>
        <a:xfrm>
          <a:off x="2673427" y="6081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3,652</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79299</xdr:rowOff>
    </xdr:from>
    <xdr:to>
      <xdr:col>3</xdr:col>
      <xdr:colOff>3175</xdr:colOff>
      <xdr:row>37</xdr:row>
      <xdr:rowOff>9449</xdr:rowOff>
    </xdr:to>
    <xdr:sp macro="" textlink="">
      <xdr:nvSpPr>
        <xdr:cNvPr id="84" name="円/楕円 83"/>
        <xdr:cNvSpPr/>
      </xdr:nvSpPr>
      <xdr:spPr>
        <a:xfrm>
          <a:off x="1968500" y="625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25976</xdr:rowOff>
    </xdr:from>
    <xdr:ext cx="469744" cy="259045"/>
    <xdr:sp macro="" textlink="">
      <xdr:nvSpPr>
        <xdr:cNvPr id="85" name="テキスト ボックス 84"/>
        <xdr:cNvSpPr txBox="1"/>
      </xdr:nvSpPr>
      <xdr:spPr>
        <a:xfrm>
          <a:off x="1784427" y="602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3,771</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38151</xdr:rowOff>
    </xdr:from>
    <xdr:to>
      <xdr:col>1</xdr:col>
      <xdr:colOff>485775</xdr:colOff>
      <xdr:row>35</xdr:row>
      <xdr:rowOff>139751</xdr:rowOff>
    </xdr:to>
    <xdr:sp macro="" textlink="">
      <xdr:nvSpPr>
        <xdr:cNvPr id="86" name="円/楕円 85"/>
        <xdr:cNvSpPr/>
      </xdr:nvSpPr>
      <xdr:spPr>
        <a:xfrm>
          <a:off x="1079500" y="603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130878</xdr:rowOff>
    </xdr:from>
    <xdr:ext cx="469744" cy="259045"/>
    <xdr:sp macro="" textlink="">
      <xdr:nvSpPr>
        <xdr:cNvPr id="87" name="テキスト ボックス 86"/>
        <xdr:cNvSpPr txBox="1"/>
      </xdr:nvSpPr>
      <xdr:spPr>
        <a:xfrm>
          <a:off x="895427" y="613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40,203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90342</xdr:rowOff>
    </xdr:from>
    <xdr:to>
      <xdr:col>6</xdr:col>
      <xdr:colOff>510540</xdr:colOff>
      <xdr:row>59</xdr:row>
      <xdr:rowOff>8879</xdr:rowOff>
    </xdr:to>
    <xdr:cxnSp macro="">
      <xdr:nvCxnSpPr>
        <xdr:cNvPr id="113" name="直線コネクタ 112"/>
        <xdr:cNvCxnSpPr/>
      </xdr:nvCxnSpPr>
      <xdr:spPr>
        <a:xfrm flipV="1">
          <a:off x="4633595" y="8662842"/>
          <a:ext cx="1270" cy="146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12706</xdr:rowOff>
    </xdr:from>
    <xdr:ext cx="534377" cy="259045"/>
    <xdr:sp macro="" textlink="">
      <xdr:nvSpPr>
        <xdr:cNvPr id="114" name="総務費最小値テキスト"/>
        <xdr:cNvSpPr txBox="1"/>
      </xdr:nvSpPr>
      <xdr:spPr>
        <a:xfrm>
          <a:off x="4686300" y="1012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27,559</a:t>
          </a:r>
          <a:endParaRPr kumimoji="1" lang="ja-JP" altLang="en-US" sz="1000" b="1">
            <a:latin typeface="ＭＳ Ｐゴシック"/>
          </a:endParaRPr>
        </a:p>
      </xdr:txBody>
    </xdr:sp>
    <xdr:clientData/>
  </xdr:oneCellAnchor>
  <xdr:twoCellAnchor>
    <xdr:from>
      <xdr:col>6</xdr:col>
      <xdr:colOff>422275</xdr:colOff>
      <xdr:row>59</xdr:row>
      <xdr:rowOff>8879</xdr:rowOff>
    </xdr:from>
    <xdr:to>
      <xdr:col>6</xdr:col>
      <xdr:colOff>600075</xdr:colOff>
      <xdr:row>59</xdr:row>
      <xdr:rowOff>8879</xdr:rowOff>
    </xdr:to>
    <xdr:cxnSp macro="">
      <xdr:nvCxnSpPr>
        <xdr:cNvPr id="115" name="直線コネクタ 114"/>
        <xdr:cNvCxnSpPr/>
      </xdr:nvCxnSpPr>
      <xdr:spPr>
        <a:xfrm>
          <a:off x="4546600" y="1012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37019</xdr:rowOff>
    </xdr:from>
    <xdr:ext cx="599010" cy="259045"/>
    <xdr:sp macro="" textlink="">
      <xdr:nvSpPr>
        <xdr:cNvPr id="116" name="総務費最大値テキスト"/>
        <xdr:cNvSpPr txBox="1"/>
      </xdr:nvSpPr>
      <xdr:spPr>
        <a:xfrm>
          <a:off x="4686300" y="843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475,114</a:t>
          </a:r>
          <a:endParaRPr kumimoji="1" lang="ja-JP" altLang="en-US" sz="1000" b="1">
            <a:latin typeface="ＭＳ Ｐゴシック"/>
          </a:endParaRPr>
        </a:p>
      </xdr:txBody>
    </xdr:sp>
    <xdr:clientData/>
  </xdr:oneCellAnchor>
  <xdr:twoCellAnchor>
    <xdr:from>
      <xdr:col>6</xdr:col>
      <xdr:colOff>422275</xdr:colOff>
      <xdr:row>50</xdr:row>
      <xdr:rowOff>90342</xdr:rowOff>
    </xdr:from>
    <xdr:to>
      <xdr:col>6</xdr:col>
      <xdr:colOff>600075</xdr:colOff>
      <xdr:row>50</xdr:row>
      <xdr:rowOff>90342</xdr:rowOff>
    </xdr:to>
    <xdr:cxnSp macro="">
      <xdr:nvCxnSpPr>
        <xdr:cNvPr id="117" name="直線コネクタ 116"/>
        <xdr:cNvCxnSpPr/>
      </xdr:nvCxnSpPr>
      <xdr:spPr>
        <a:xfrm>
          <a:off x="4546600" y="8662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11710</xdr:rowOff>
    </xdr:from>
    <xdr:to>
      <xdr:col>6</xdr:col>
      <xdr:colOff>511175</xdr:colOff>
      <xdr:row>58</xdr:row>
      <xdr:rowOff>19486</xdr:rowOff>
    </xdr:to>
    <xdr:cxnSp macro="">
      <xdr:nvCxnSpPr>
        <xdr:cNvPr id="118" name="直線コネクタ 117"/>
        <xdr:cNvCxnSpPr/>
      </xdr:nvCxnSpPr>
      <xdr:spPr>
        <a:xfrm>
          <a:off x="3797300" y="9955810"/>
          <a:ext cx="838200" cy="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131720</xdr:rowOff>
    </xdr:from>
    <xdr:ext cx="534377" cy="259045"/>
    <xdr:sp macro="" textlink="">
      <xdr:nvSpPr>
        <xdr:cNvPr id="119" name="総務費平均値テキスト"/>
        <xdr:cNvSpPr txBox="1"/>
      </xdr:nvSpPr>
      <xdr:spPr>
        <a:xfrm>
          <a:off x="4686300" y="9904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72,782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153293</xdr:rowOff>
    </xdr:from>
    <xdr:to>
      <xdr:col>6</xdr:col>
      <xdr:colOff>561975</xdr:colOff>
      <xdr:row>58</xdr:row>
      <xdr:rowOff>83443</xdr:rowOff>
    </xdr:to>
    <xdr:sp macro="" textlink="">
      <xdr:nvSpPr>
        <xdr:cNvPr id="120" name="フローチャート : 判断 119"/>
        <xdr:cNvSpPr/>
      </xdr:nvSpPr>
      <xdr:spPr>
        <a:xfrm>
          <a:off x="4584700" y="992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11710</xdr:rowOff>
    </xdr:from>
    <xdr:to>
      <xdr:col>5</xdr:col>
      <xdr:colOff>358775</xdr:colOff>
      <xdr:row>58</xdr:row>
      <xdr:rowOff>76091</xdr:rowOff>
    </xdr:to>
    <xdr:cxnSp macro="">
      <xdr:nvCxnSpPr>
        <xdr:cNvPr id="121" name="直線コネクタ 120"/>
        <xdr:cNvCxnSpPr/>
      </xdr:nvCxnSpPr>
      <xdr:spPr>
        <a:xfrm flipV="1">
          <a:off x="2908300" y="9955810"/>
          <a:ext cx="889000" cy="6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24540</xdr:rowOff>
    </xdr:from>
    <xdr:to>
      <xdr:col>5</xdr:col>
      <xdr:colOff>409575</xdr:colOff>
      <xdr:row>58</xdr:row>
      <xdr:rowOff>126140</xdr:rowOff>
    </xdr:to>
    <xdr:sp macro="" textlink="">
      <xdr:nvSpPr>
        <xdr:cNvPr id="122" name="フローチャート : 判断 121"/>
        <xdr:cNvSpPr/>
      </xdr:nvSpPr>
      <xdr:spPr>
        <a:xfrm>
          <a:off x="3746500" y="996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117267</xdr:rowOff>
    </xdr:from>
    <xdr:ext cx="534377" cy="259045"/>
    <xdr:sp macro="" textlink="">
      <xdr:nvSpPr>
        <xdr:cNvPr id="123" name="テキスト ボックス 122"/>
        <xdr:cNvSpPr txBox="1"/>
      </xdr:nvSpPr>
      <xdr:spPr>
        <a:xfrm>
          <a:off x="3530111" y="1006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69967</xdr:rowOff>
    </xdr:from>
    <xdr:to>
      <xdr:col>4</xdr:col>
      <xdr:colOff>155575</xdr:colOff>
      <xdr:row>58</xdr:row>
      <xdr:rowOff>76091</xdr:rowOff>
    </xdr:to>
    <xdr:cxnSp macro="">
      <xdr:nvCxnSpPr>
        <xdr:cNvPr id="124" name="直線コネクタ 123"/>
        <xdr:cNvCxnSpPr/>
      </xdr:nvCxnSpPr>
      <xdr:spPr>
        <a:xfrm>
          <a:off x="2019300" y="10014067"/>
          <a:ext cx="889000" cy="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11571</xdr:rowOff>
    </xdr:from>
    <xdr:to>
      <xdr:col>4</xdr:col>
      <xdr:colOff>206375</xdr:colOff>
      <xdr:row>58</xdr:row>
      <xdr:rowOff>113171</xdr:rowOff>
    </xdr:to>
    <xdr:sp macro="" textlink="">
      <xdr:nvSpPr>
        <xdr:cNvPr id="125" name="フローチャート : 判断 124"/>
        <xdr:cNvSpPr/>
      </xdr:nvSpPr>
      <xdr:spPr>
        <a:xfrm>
          <a:off x="2857500" y="995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129698</xdr:rowOff>
    </xdr:from>
    <xdr:ext cx="534377" cy="259045"/>
    <xdr:sp macro="" textlink="">
      <xdr:nvSpPr>
        <xdr:cNvPr id="126" name="テキスト ボックス 125"/>
        <xdr:cNvSpPr txBox="1"/>
      </xdr:nvSpPr>
      <xdr:spPr>
        <a:xfrm>
          <a:off x="2641111" y="973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69967</xdr:rowOff>
    </xdr:from>
    <xdr:to>
      <xdr:col>2</xdr:col>
      <xdr:colOff>638175</xdr:colOff>
      <xdr:row>58</xdr:row>
      <xdr:rowOff>101247</xdr:rowOff>
    </xdr:to>
    <xdr:cxnSp macro="">
      <xdr:nvCxnSpPr>
        <xdr:cNvPr id="127" name="直線コネクタ 126"/>
        <xdr:cNvCxnSpPr/>
      </xdr:nvCxnSpPr>
      <xdr:spPr>
        <a:xfrm flipV="1">
          <a:off x="1130300" y="10014067"/>
          <a:ext cx="889000" cy="3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167248</xdr:rowOff>
    </xdr:from>
    <xdr:to>
      <xdr:col>3</xdr:col>
      <xdr:colOff>3175</xdr:colOff>
      <xdr:row>58</xdr:row>
      <xdr:rowOff>97398</xdr:rowOff>
    </xdr:to>
    <xdr:sp macro="" textlink="">
      <xdr:nvSpPr>
        <xdr:cNvPr id="128" name="フローチャート : 判断 127"/>
        <xdr:cNvSpPr/>
      </xdr:nvSpPr>
      <xdr:spPr>
        <a:xfrm>
          <a:off x="1968500" y="993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113925</xdr:rowOff>
    </xdr:from>
    <xdr:ext cx="534377" cy="259045"/>
    <xdr:sp macro="" textlink="">
      <xdr:nvSpPr>
        <xdr:cNvPr id="129" name="テキスト ボックス 128"/>
        <xdr:cNvSpPr txBox="1"/>
      </xdr:nvSpPr>
      <xdr:spPr>
        <a:xfrm>
          <a:off x="1752111" y="971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38967</xdr:rowOff>
    </xdr:from>
    <xdr:to>
      <xdr:col>1</xdr:col>
      <xdr:colOff>485775</xdr:colOff>
      <xdr:row>58</xdr:row>
      <xdr:rowOff>140567</xdr:rowOff>
    </xdr:to>
    <xdr:sp macro="" textlink="">
      <xdr:nvSpPr>
        <xdr:cNvPr id="130" name="フローチャート : 判断 129"/>
        <xdr:cNvSpPr/>
      </xdr:nvSpPr>
      <xdr:spPr>
        <a:xfrm>
          <a:off x="1079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157094</xdr:rowOff>
    </xdr:from>
    <xdr:ext cx="534377" cy="259045"/>
    <xdr:sp macro="" textlink="">
      <xdr:nvSpPr>
        <xdr:cNvPr id="131" name="テキスト ボックス 130"/>
        <xdr:cNvSpPr txBox="1"/>
      </xdr:nvSpPr>
      <xdr:spPr>
        <a:xfrm>
          <a:off x="863111" y="975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55,290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140136</xdr:rowOff>
    </xdr:from>
    <xdr:to>
      <xdr:col>6</xdr:col>
      <xdr:colOff>561975</xdr:colOff>
      <xdr:row>58</xdr:row>
      <xdr:rowOff>70286</xdr:rowOff>
    </xdr:to>
    <xdr:sp macro="" textlink="">
      <xdr:nvSpPr>
        <xdr:cNvPr id="137" name="円/楕円 136"/>
        <xdr:cNvSpPr/>
      </xdr:nvSpPr>
      <xdr:spPr>
        <a:xfrm>
          <a:off x="4584700" y="991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163013</xdr:rowOff>
    </xdr:from>
    <xdr:ext cx="534377" cy="259045"/>
    <xdr:sp macro="" textlink="">
      <xdr:nvSpPr>
        <xdr:cNvPr id="138" name="総務費該当値テキスト"/>
        <xdr:cNvSpPr txBox="1"/>
      </xdr:nvSpPr>
      <xdr:spPr>
        <a:xfrm>
          <a:off x="4686300" y="976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76,811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132360</xdr:rowOff>
    </xdr:from>
    <xdr:to>
      <xdr:col>5</xdr:col>
      <xdr:colOff>409575</xdr:colOff>
      <xdr:row>58</xdr:row>
      <xdr:rowOff>62510</xdr:rowOff>
    </xdr:to>
    <xdr:sp macro="" textlink="">
      <xdr:nvSpPr>
        <xdr:cNvPr id="139" name="円/楕円 138"/>
        <xdr:cNvSpPr/>
      </xdr:nvSpPr>
      <xdr:spPr>
        <a:xfrm>
          <a:off x="3746500" y="990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79037</xdr:rowOff>
    </xdr:from>
    <xdr:ext cx="534377" cy="259045"/>
    <xdr:sp macro="" textlink="">
      <xdr:nvSpPr>
        <xdr:cNvPr id="140" name="テキスト ボックス 139"/>
        <xdr:cNvSpPr txBox="1"/>
      </xdr:nvSpPr>
      <xdr:spPr>
        <a:xfrm>
          <a:off x="3530111" y="968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79,192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25291</xdr:rowOff>
    </xdr:from>
    <xdr:to>
      <xdr:col>4</xdr:col>
      <xdr:colOff>206375</xdr:colOff>
      <xdr:row>58</xdr:row>
      <xdr:rowOff>126891</xdr:rowOff>
    </xdr:to>
    <xdr:sp macro="" textlink="">
      <xdr:nvSpPr>
        <xdr:cNvPr id="141" name="円/楕円 140"/>
        <xdr:cNvSpPr/>
      </xdr:nvSpPr>
      <xdr:spPr>
        <a:xfrm>
          <a:off x="2857500" y="996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118018</xdr:rowOff>
    </xdr:from>
    <xdr:ext cx="534377" cy="259045"/>
    <xdr:sp macro="" textlink="">
      <xdr:nvSpPr>
        <xdr:cNvPr id="142" name="テキスト ボックス 141"/>
        <xdr:cNvSpPr txBox="1"/>
      </xdr:nvSpPr>
      <xdr:spPr>
        <a:xfrm>
          <a:off x="2641111" y="1006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59,478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19167</xdr:rowOff>
    </xdr:from>
    <xdr:to>
      <xdr:col>3</xdr:col>
      <xdr:colOff>3175</xdr:colOff>
      <xdr:row>58</xdr:row>
      <xdr:rowOff>120767</xdr:rowOff>
    </xdr:to>
    <xdr:sp macro="" textlink="">
      <xdr:nvSpPr>
        <xdr:cNvPr id="143" name="円/楕円 142"/>
        <xdr:cNvSpPr/>
      </xdr:nvSpPr>
      <xdr:spPr>
        <a:xfrm>
          <a:off x="1968500" y="996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111894</xdr:rowOff>
    </xdr:from>
    <xdr:ext cx="534377" cy="259045"/>
    <xdr:sp macro="" textlink="">
      <xdr:nvSpPr>
        <xdr:cNvPr id="144" name="テキスト ボックス 143"/>
        <xdr:cNvSpPr txBox="1"/>
      </xdr:nvSpPr>
      <xdr:spPr>
        <a:xfrm>
          <a:off x="1752111" y="1005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61,353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50447</xdr:rowOff>
    </xdr:from>
    <xdr:to>
      <xdr:col>1</xdr:col>
      <xdr:colOff>485775</xdr:colOff>
      <xdr:row>58</xdr:row>
      <xdr:rowOff>152047</xdr:rowOff>
    </xdr:to>
    <xdr:sp macro="" textlink="">
      <xdr:nvSpPr>
        <xdr:cNvPr id="145" name="円/楕円 144"/>
        <xdr:cNvSpPr/>
      </xdr:nvSpPr>
      <xdr:spPr>
        <a:xfrm>
          <a:off x="1079500" y="999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143174</xdr:rowOff>
    </xdr:from>
    <xdr:ext cx="534377" cy="259045"/>
    <xdr:sp macro="" textlink="">
      <xdr:nvSpPr>
        <xdr:cNvPr id="146" name="テキスト ボックス 145"/>
        <xdr:cNvSpPr txBox="1"/>
      </xdr:nvSpPr>
      <xdr:spPr>
        <a:xfrm>
          <a:off x="863111" y="1008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51,775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74/78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21970</xdr:rowOff>
    </xdr:from>
    <xdr:ext cx="685572" cy="259045"/>
    <xdr:sp macro="" textlink="">
      <xdr:nvSpPr>
        <xdr:cNvPr id="166" name="テキスト ボックス 165"/>
        <xdr:cNvSpPr txBox="1"/>
      </xdr:nvSpPr>
      <xdr:spPr>
        <a:xfrm>
          <a:off x="76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8" name="テキスト ボックス 167"/>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58387</xdr:rowOff>
    </xdr:from>
    <xdr:to>
      <xdr:col>6</xdr:col>
      <xdr:colOff>510540</xdr:colOff>
      <xdr:row>78</xdr:row>
      <xdr:rowOff>160023</xdr:rowOff>
    </xdr:to>
    <xdr:cxnSp macro="">
      <xdr:nvCxnSpPr>
        <xdr:cNvPr id="172" name="直線コネクタ 171"/>
        <xdr:cNvCxnSpPr/>
      </xdr:nvCxnSpPr>
      <xdr:spPr>
        <a:xfrm flipV="1">
          <a:off x="4633595" y="12231337"/>
          <a:ext cx="1270" cy="1301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163850</xdr:rowOff>
    </xdr:from>
    <xdr:ext cx="599010" cy="259045"/>
    <xdr:sp macro="" textlink="">
      <xdr:nvSpPr>
        <xdr:cNvPr id="173" name="民生費最小値テキスト"/>
        <xdr:cNvSpPr txBox="1"/>
      </xdr:nvSpPr>
      <xdr:spPr>
        <a:xfrm>
          <a:off x="4686300" y="13536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101,331</a:t>
          </a:r>
          <a:endParaRPr kumimoji="1" lang="ja-JP" altLang="en-US" sz="1000" b="1">
            <a:latin typeface="ＭＳ Ｐゴシック"/>
          </a:endParaRPr>
        </a:p>
      </xdr:txBody>
    </xdr:sp>
    <xdr:clientData/>
  </xdr:oneCellAnchor>
  <xdr:twoCellAnchor>
    <xdr:from>
      <xdr:col>6</xdr:col>
      <xdr:colOff>422275</xdr:colOff>
      <xdr:row>78</xdr:row>
      <xdr:rowOff>160023</xdr:rowOff>
    </xdr:from>
    <xdr:to>
      <xdr:col>6</xdr:col>
      <xdr:colOff>600075</xdr:colOff>
      <xdr:row>78</xdr:row>
      <xdr:rowOff>160023</xdr:rowOff>
    </xdr:to>
    <xdr:cxnSp macro="">
      <xdr:nvCxnSpPr>
        <xdr:cNvPr id="174" name="直線コネクタ 173"/>
        <xdr:cNvCxnSpPr/>
      </xdr:nvCxnSpPr>
      <xdr:spPr>
        <a:xfrm>
          <a:off x="4546600" y="1353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5064</xdr:rowOff>
    </xdr:from>
    <xdr:ext cx="690189" cy="259045"/>
    <xdr:sp macro="" textlink="">
      <xdr:nvSpPr>
        <xdr:cNvPr id="175" name="民生費最大値テキスト"/>
        <xdr:cNvSpPr txBox="1"/>
      </xdr:nvSpPr>
      <xdr:spPr>
        <a:xfrm>
          <a:off x="4686300" y="120065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1,297,197</a:t>
          </a:r>
          <a:endParaRPr kumimoji="1" lang="ja-JP" altLang="en-US" sz="1000" b="1">
            <a:latin typeface="ＭＳ Ｐゴシック"/>
          </a:endParaRPr>
        </a:p>
      </xdr:txBody>
    </xdr:sp>
    <xdr:clientData/>
  </xdr:oneCellAnchor>
  <xdr:twoCellAnchor>
    <xdr:from>
      <xdr:col>6</xdr:col>
      <xdr:colOff>422275</xdr:colOff>
      <xdr:row>71</xdr:row>
      <xdr:rowOff>58387</xdr:rowOff>
    </xdr:from>
    <xdr:to>
      <xdr:col>6</xdr:col>
      <xdr:colOff>600075</xdr:colOff>
      <xdr:row>71</xdr:row>
      <xdr:rowOff>58387</xdr:rowOff>
    </xdr:to>
    <xdr:cxnSp macro="">
      <xdr:nvCxnSpPr>
        <xdr:cNvPr id="176" name="直線コネクタ 175"/>
        <xdr:cNvCxnSpPr/>
      </xdr:nvCxnSpPr>
      <xdr:spPr>
        <a:xfrm>
          <a:off x="4546600" y="1223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143994</xdr:rowOff>
    </xdr:from>
    <xdr:to>
      <xdr:col>6</xdr:col>
      <xdr:colOff>511175</xdr:colOff>
      <xdr:row>78</xdr:row>
      <xdr:rowOff>150616</xdr:rowOff>
    </xdr:to>
    <xdr:cxnSp macro="">
      <xdr:nvCxnSpPr>
        <xdr:cNvPr id="177" name="直線コネクタ 176"/>
        <xdr:cNvCxnSpPr/>
      </xdr:nvCxnSpPr>
      <xdr:spPr>
        <a:xfrm flipV="1">
          <a:off x="3797300" y="13517094"/>
          <a:ext cx="838200" cy="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59470</xdr:rowOff>
    </xdr:from>
    <xdr:ext cx="599010" cy="259045"/>
    <xdr:sp macro="" textlink="">
      <xdr:nvSpPr>
        <xdr:cNvPr id="178" name="民生費平均値テキスト"/>
        <xdr:cNvSpPr txBox="1"/>
      </xdr:nvSpPr>
      <xdr:spPr>
        <a:xfrm>
          <a:off x="4686300" y="132611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168,051</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36593</xdr:rowOff>
    </xdr:from>
    <xdr:to>
      <xdr:col>6</xdr:col>
      <xdr:colOff>561975</xdr:colOff>
      <xdr:row>78</xdr:row>
      <xdr:rowOff>138193</xdr:rowOff>
    </xdr:to>
    <xdr:sp macro="" textlink="">
      <xdr:nvSpPr>
        <xdr:cNvPr id="179" name="フローチャート : 判断 178"/>
        <xdr:cNvSpPr/>
      </xdr:nvSpPr>
      <xdr:spPr>
        <a:xfrm>
          <a:off x="4584700" y="1340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150616</xdr:rowOff>
    </xdr:from>
    <xdr:to>
      <xdr:col>5</xdr:col>
      <xdr:colOff>358775</xdr:colOff>
      <xdr:row>78</xdr:row>
      <xdr:rowOff>154519</xdr:rowOff>
    </xdr:to>
    <xdr:cxnSp macro="">
      <xdr:nvCxnSpPr>
        <xdr:cNvPr id="180" name="直線コネクタ 179"/>
        <xdr:cNvCxnSpPr/>
      </xdr:nvCxnSpPr>
      <xdr:spPr>
        <a:xfrm flipV="1">
          <a:off x="2908300" y="13523716"/>
          <a:ext cx="889000" cy="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62533</xdr:rowOff>
    </xdr:from>
    <xdr:to>
      <xdr:col>5</xdr:col>
      <xdr:colOff>409575</xdr:colOff>
      <xdr:row>78</xdr:row>
      <xdr:rowOff>164133</xdr:rowOff>
    </xdr:to>
    <xdr:sp macro="" textlink="">
      <xdr:nvSpPr>
        <xdr:cNvPr id="181" name="フローチャート : 判断 180"/>
        <xdr:cNvSpPr/>
      </xdr:nvSpPr>
      <xdr:spPr>
        <a:xfrm>
          <a:off x="3746500" y="1343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9210</xdr:rowOff>
    </xdr:from>
    <xdr:ext cx="599010" cy="259045"/>
    <xdr:sp macro="" textlink="">
      <xdr:nvSpPr>
        <xdr:cNvPr id="182" name="テキスト ボックス 181"/>
        <xdr:cNvSpPr txBox="1"/>
      </xdr:nvSpPr>
      <xdr:spPr>
        <a:xfrm>
          <a:off x="3497794" y="1321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137074</xdr:rowOff>
    </xdr:from>
    <xdr:to>
      <xdr:col>4</xdr:col>
      <xdr:colOff>155575</xdr:colOff>
      <xdr:row>78</xdr:row>
      <xdr:rowOff>154519</xdr:rowOff>
    </xdr:to>
    <xdr:cxnSp macro="">
      <xdr:nvCxnSpPr>
        <xdr:cNvPr id="183" name="直線コネクタ 182"/>
        <xdr:cNvCxnSpPr/>
      </xdr:nvCxnSpPr>
      <xdr:spPr>
        <a:xfrm>
          <a:off x="2019300" y="13510174"/>
          <a:ext cx="889000" cy="1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69714</xdr:rowOff>
    </xdr:from>
    <xdr:to>
      <xdr:col>4</xdr:col>
      <xdr:colOff>206375</xdr:colOff>
      <xdr:row>78</xdr:row>
      <xdr:rowOff>171314</xdr:rowOff>
    </xdr:to>
    <xdr:sp macro="" textlink="">
      <xdr:nvSpPr>
        <xdr:cNvPr id="184" name="フローチャート : 判断 183"/>
        <xdr:cNvSpPr/>
      </xdr:nvSpPr>
      <xdr:spPr>
        <a:xfrm>
          <a:off x="2857500" y="1344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16391</xdr:rowOff>
    </xdr:from>
    <xdr:ext cx="599010" cy="259045"/>
    <xdr:sp macro="" textlink="">
      <xdr:nvSpPr>
        <xdr:cNvPr id="185" name="テキスト ボックス 184"/>
        <xdr:cNvSpPr txBox="1"/>
      </xdr:nvSpPr>
      <xdr:spPr>
        <a:xfrm>
          <a:off x="2608794" y="13218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137074</xdr:rowOff>
    </xdr:from>
    <xdr:to>
      <xdr:col>2</xdr:col>
      <xdr:colOff>638175</xdr:colOff>
      <xdr:row>78</xdr:row>
      <xdr:rowOff>152253</xdr:rowOff>
    </xdr:to>
    <xdr:cxnSp macro="">
      <xdr:nvCxnSpPr>
        <xdr:cNvPr id="186" name="直線コネクタ 185"/>
        <xdr:cNvCxnSpPr/>
      </xdr:nvCxnSpPr>
      <xdr:spPr>
        <a:xfrm flipV="1">
          <a:off x="1130300" y="13510174"/>
          <a:ext cx="889000" cy="1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75763</xdr:rowOff>
    </xdr:from>
    <xdr:to>
      <xdr:col>3</xdr:col>
      <xdr:colOff>3175</xdr:colOff>
      <xdr:row>79</xdr:row>
      <xdr:rowOff>5913</xdr:rowOff>
    </xdr:to>
    <xdr:sp macro="" textlink="">
      <xdr:nvSpPr>
        <xdr:cNvPr id="187" name="フローチャート : 判断 186"/>
        <xdr:cNvSpPr/>
      </xdr:nvSpPr>
      <xdr:spPr>
        <a:xfrm>
          <a:off x="1968500" y="1344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22440</xdr:rowOff>
    </xdr:from>
    <xdr:ext cx="599010" cy="259045"/>
    <xdr:sp macro="" textlink="">
      <xdr:nvSpPr>
        <xdr:cNvPr id="188" name="テキスト ボックス 187"/>
        <xdr:cNvSpPr txBox="1"/>
      </xdr:nvSpPr>
      <xdr:spPr>
        <a:xfrm>
          <a:off x="1719794" y="13224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77112</xdr:rowOff>
    </xdr:from>
    <xdr:to>
      <xdr:col>1</xdr:col>
      <xdr:colOff>485775</xdr:colOff>
      <xdr:row>79</xdr:row>
      <xdr:rowOff>7262</xdr:rowOff>
    </xdr:to>
    <xdr:sp macro="" textlink="">
      <xdr:nvSpPr>
        <xdr:cNvPr id="189" name="フローチャート : 判断 188"/>
        <xdr:cNvSpPr/>
      </xdr:nvSpPr>
      <xdr:spPr>
        <a:xfrm>
          <a:off x="1079500" y="13450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23789</xdr:rowOff>
    </xdr:from>
    <xdr:ext cx="599010" cy="259045"/>
    <xdr:sp macro="" textlink="">
      <xdr:nvSpPr>
        <xdr:cNvPr id="190" name="テキスト ボックス 189"/>
        <xdr:cNvSpPr txBox="1"/>
      </xdr:nvSpPr>
      <xdr:spPr>
        <a:xfrm>
          <a:off x="830794" y="1322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130,829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93194</xdr:rowOff>
    </xdr:from>
    <xdr:to>
      <xdr:col>6</xdr:col>
      <xdr:colOff>561975</xdr:colOff>
      <xdr:row>79</xdr:row>
      <xdr:rowOff>23344</xdr:rowOff>
    </xdr:to>
    <xdr:sp macro="" textlink="">
      <xdr:nvSpPr>
        <xdr:cNvPr id="196" name="円/楕円 195"/>
        <xdr:cNvSpPr/>
      </xdr:nvSpPr>
      <xdr:spPr>
        <a:xfrm>
          <a:off x="4584700" y="1346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15020</xdr:rowOff>
    </xdr:from>
    <xdr:ext cx="599010" cy="259045"/>
    <xdr:sp macro="" textlink="">
      <xdr:nvSpPr>
        <xdr:cNvPr id="197" name="民生費該当値テキスト"/>
        <xdr:cNvSpPr txBox="1"/>
      </xdr:nvSpPr>
      <xdr:spPr>
        <a:xfrm>
          <a:off x="4686300" y="13388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116,055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99816</xdr:rowOff>
    </xdr:from>
    <xdr:to>
      <xdr:col>5</xdr:col>
      <xdr:colOff>409575</xdr:colOff>
      <xdr:row>79</xdr:row>
      <xdr:rowOff>29966</xdr:rowOff>
    </xdr:to>
    <xdr:sp macro="" textlink="">
      <xdr:nvSpPr>
        <xdr:cNvPr id="198" name="円/楕円 197"/>
        <xdr:cNvSpPr/>
      </xdr:nvSpPr>
      <xdr:spPr>
        <a:xfrm>
          <a:off x="3746500" y="1347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79</xdr:row>
      <xdr:rowOff>21093</xdr:rowOff>
    </xdr:from>
    <xdr:ext cx="599010" cy="259045"/>
    <xdr:sp macro="" textlink="">
      <xdr:nvSpPr>
        <xdr:cNvPr id="199" name="テキスト ボックス 198"/>
        <xdr:cNvSpPr txBox="1"/>
      </xdr:nvSpPr>
      <xdr:spPr>
        <a:xfrm>
          <a:off x="3497794" y="13565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109,972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103719</xdr:rowOff>
    </xdr:from>
    <xdr:to>
      <xdr:col>4</xdr:col>
      <xdr:colOff>206375</xdr:colOff>
      <xdr:row>79</xdr:row>
      <xdr:rowOff>33869</xdr:rowOff>
    </xdr:to>
    <xdr:sp macro="" textlink="">
      <xdr:nvSpPr>
        <xdr:cNvPr id="200" name="円/楕円 199"/>
        <xdr:cNvSpPr/>
      </xdr:nvSpPr>
      <xdr:spPr>
        <a:xfrm>
          <a:off x="2857500" y="134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79</xdr:row>
      <xdr:rowOff>24996</xdr:rowOff>
    </xdr:from>
    <xdr:ext cx="599010" cy="259045"/>
    <xdr:sp macro="" textlink="">
      <xdr:nvSpPr>
        <xdr:cNvPr id="201" name="テキスト ボックス 200"/>
        <xdr:cNvSpPr txBox="1"/>
      </xdr:nvSpPr>
      <xdr:spPr>
        <a:xfrm>
          <a:off x="2608794" y="13569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106,386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86274</xdr:rowOff>
    </xdr:from>
    <xdr:to>
      <xdr:col>3</xdr:col>
      <xdr:colOff>3175</xdr:colOff>
      <xdr:row>79</xdr:row>
      <xdr:rowOff>16424</xdr:rowOff>
    </xdr:to>
    <xdr:sp macro="" textlink="">
      <xdr:nvSpPr>
        <xdr:cNvPr id="202" name="円/楕円 201"/>
        <xdr:cNvSpPr/>
      </xdr:nvSpPr>
      <xdr:spPr>
        <a:xfrm>
          <a:off x="1968500" y="1345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7551</xdr:rowOff>
    </xdr:from>
    <xdr:ext cx="599010" cy="259045"/>
    <xdr:sp macro="" textlink="">
      <xdr:nvSpPr>
        <xdr:cNvPr id="203" name="テキスト ボックス 202"/>
        <xdr:cNvSpPr txBox="1"/>
      </xdr:nvSpPr>
      <xdr:spPr>
        <a:xfrm>
          <a:off x="1719794" y="1355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122,413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101453</xdr:rowOff>
    </xdr:from>
    <xdr:to>
      <xdr:col>1</xdr:col>
      <xdr:colOff>485775</xdr:colOff>
      <xdr:row>79</xdr:row>
      <xdr:rowOff>31603</xdr:rowOff>
    </xdr:to>
    <xdr:sp macro="" textlink="">
      <xdr:nvSpPr>
        <xdr:cNvPr id="204" name="円/楕円 203"/>
        <xdr:cNvSpPr/>
      </xdr:nvSpPr>
      <xdr:spPr>
        <a:xfrm>
          <a:off x="1079500" y="1347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22730</xdr:rowOff>
    </xdr:from>
    <xdr:ext cx="599010" cy="259045"/>
    <xdr:sp macro="" textlink="">
      <xdr:nvSpPr>
        <xdr:cNvPr id="205" name="テキスト ボックス 204"/>
        <xdr:cNvSpPr txBox="1"/>
      </xdr:nvSpPr>
      <xdr:spPr>
        <a:xfrm>
          <a:off x="830794" y="13567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108,468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33,430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7" name="テキスト ボックス 216"/>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121576</xdr:rowOff>
    </xdr:from>
    <xdr:to>
      <xdr:col>6</xdr:col>
      <xdr:colOff>510540</xdr:colOff>
      <xdr:row>98</xdr:row>
      <xdr:rowOff>53791</xdr:rowOff>
    </xdr:to>
    <xdr:cxnSp macro="">
      <xdr:nvCxnSpPr>
        <xdr:cNvPr id="231" name="直線コネクタ 230"/>
        <xdr:cNvCxnSpPr/>
      </xdr:nvCxnSpPr>
      <xdr:spPr>
        <a:xfrm flipV="1">
          <a:off x="4633595" y="15552076"/>
          <a:ext cx="1270" cy="1303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57618</xdr:rowOff>
    </xdr:from>
    <xdr:ext cx="534377" cy="259045"/>
    <xdr:sp macro="" textlink="">
      <xdr:nvSpPr>
        <xdr:cNvPr id="232" name="衛生費最小値テキスト"/>
        <xdr:cNvSpPr txBox="1"/>
      </xdr:nvSpPr>
      <xdr:spPr>
        <a:xfrm>
          <a:off x="4686300" y="1685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19,892</a:t>
          </a:r>
          <a:endParaRPr kumimoji="1" lang="ja-JP" altLang="en-US" sz="1000" b="1">
            <a:latin typeface="ＭＳ Ｐゴシック"/>
          </a:endParaRPr>
        </a:p>
      </xdr:txBody>
    </xdr:sp>
    <xdr:clientData/>
  </xdr:oneCellAnchor>
  <xdr:twoCellAnchor>
    <xdr:from>
      <xdr:col>6</xdr:col>
      <xdr:colOff>422275</xdr:colOff>
      <xdr:row>98</xdr:row>
      <xdr:rowOff>53791</xdr:rowOff>
    </xdr:from>
    <xdr:to>
      <xdr:col>6</xdr:col>
      <xdr:colOff>600075</xdr:colOff>
      <xdr:row>98</xdr:row>
      <xdr:rowOff>53791</xdr:rowOff>
    </xdr:to>
    <xdr:cxnSp macro="">
      <xdr:nvCxnSpPr>
        <xdr:cNvPr id="233" name="直線コネクタ 232"/>
        <xdr:cNvCxnSpPr/>
      </xdr:nvCxnSpPr>
      <xdr:spPr>
        <a:xfrm>
          <a:off x="4546600" y="1685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68253</xdr:rowOff>
    </xdr:from>
    <xdr:ext cx="599010" cy="259045"/>
    <xdr:sp macro="" textlink="">
      <xdr:nvSpPr>
        <xdr:cNvPr id="234" name="衛生費最大値テキスト"/>
        <xdr:cNvSpPr txBox="1"/>
      </xdr:nvSpPr>
      <xdr:spPr>
        <a:xfrm>
          <a:off x="4686300" y="1532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139,665</a:t>
          </a:r>
          <a:endParaRPr kumimoji="1" lang="ja-JP" altLang="en-US" sz="1000" b="1">
            <a:latin typeface="ＭＳ Ｐゴシック"/>
          </a:endParaRPr>
        </a:p>
      </xdr:txBody>
    </xdr:sp>
    <xdr:clientData/>
  </xdr:oneCellAnchor>
  <xdr:twoCellAnchor>
    <xdr:from>
      <xdr:col>6</xdr:col>
      <xdr:colOff>422275</xdr:colOff>
      <xdr:row>90</xdr:row>
      <xdr:rowOff>121576</xdr:rowOff>
    </xdr:from>
    <xdr:to>
      <xdr:col>6</xdr:col>
      <xdr:colOff>600075</xdr:colOff>
      <xdr:row>90</xdr:row>
      <xdr:rowOff>121576</xdr:rowOff>
    </xdr:to>
    <xdr:cxnSp macro="">
      <xdr:nvCxnSpPr>
        <xdr:cNvPr id="235" name="直線コネクタ 234"/>
        <xdr:cNvCxnSpPr/>
      </xdr:nvCxnSpPr>
      <xdr:spPr>
        <a:xfrm>
          <a:off x="4546600" y="1555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163029</xdr:rowOff>
    </xdr:from>
    <xdr:to>
      <xdr:col>6</xdr:col>
      <xdr:colOff>511175</xdr:colOff>
      <xdr:row>97</xdr:row>
      <xdr:rowOff>64218</xdr:rowOff>
    </xdr:to>
    <xdr:cxnSp macro="">
      <xdr:nvCxnSpPr>
        <xdr:cNvPr id="236" name="直線コネクタ 235"/>
        <xdr:cNvCxnSpPr/>
      </xdr:nvCxnSpPr>
      <xdr:spPr>
        <a:xfrm>
          <a:off x="3797300" y="16622229"/>
          <a:ext cx="838200" cy="7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126277</xdr:rowOff>
    </xdr:from>
    <xdr:ext cx="534377" cy="259045"/>
    <xdr:sp macro="" textlink="">
      <xdr:nvSpPr>
        <xdr:cNvPr id="237" name="衛生費平均値テキスト"/>
        <xdr:cNvSpPr txBox="1"/>
      </xdr:nvSpPr>
      <xdr:spPr>
        <a:xfrm>
          <a:off x="4686300" y="16414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42,168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103400</xdr:rowOff>
    </xdr:from>
    <xdr:to>
      <xdr:col>6</xdr:col>
      <xdr:colOff>561975</xdr:colOff>
      <xdr:row>97</xdr:row>
      <xdr:rowOff>33550</xdr:rowOff>
    </xdr:to>
    <xdr:sp macro="" textlink="">
      <xdr:nvSpPr>
        <xdr:cNvPr id="238" name="フローチャート : 判断 237"/>
        <xdr:cNvSpPr/>
      </xdr:nvSpPr>
      <xdr:spPr>
        <a:xfrm>
          <a:off x="4584700" y="165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137816</xdr:rowOff>
    </xdr:from>
    <xdr:to>
      <xdr:col>5</xdr:col>
      <xdr:colOff>358775</xdr:colOff>
      <xdr:row>96</xdr:row>
      <xdr:rowOff>163029</xdr:rowOff>
    </xdr:to>
    <xdr:cxnSp macro="">
      <xdr:nvCxnSpPr>
        <xdr:cNvPr id="239" name="直線コネクタ 238"/>
        <xdr:cNvCxnSpPr/>
      </xdr:nvCxnSpPr>
      <xdr:spPr>
        <a:xfrm>
          <a:off x="2908300" y="16597016"/>
          <a:ext cx="889000" cy="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162347</xdr:rowOff>
    </xdr:from>
    <xdr:to>
      <xdr:col>5</xdr:col>
      <xdr:colOff>409575</xdr:colOff>
      <xdr:row>97</xdr:row>
      <xdr:rowOff>92497</xdr:rowOff>
    </xdr:to>
    <xdr:sp macro="" textlink="">
      <xdr:nvSpPr>
        <xdr:cNvPr id="240" name="フローチャート : 判断 239"/>
        <xdr:cNvSpPr/>
      </xdr:nvSpPr>
      <xdr:spPr>
        <a:xfrm>
          <a:off x="3746500" y="1662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83624</xdr:rowOff>
    </xdr:from>
    <xdr:ext cx="534377" cy="259045"/>
    <xdr:sp macro="" textlink="">
      <xdr:nvSpPr>
        <xdr:cNvPr id="241" name="テキスト ボックス 240"/>
        <xdr:cNvSpPr txBox="1"/>
      </xdr:nvSpPr>
      <xdr:spPr>
        <a:xfrm>
          <a:off x="3530111" y="1671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137816</xdr:rowOff>
    </xdr:from>
    <xdr:to>
      <xdr:col>4</xdr:col>
      <xdr:colOff>155575</xdr:colOff>
      <xdr:row>97</xdr:row>
      <xdr:rowOff>26174</xdr:rowOff>
    </xdr:to>
    <xdr:cxnSp macro="">
      <xdr:nvCxnSpPr>
        <xdr:cNvPr id="242" name="直線コネクタ 241"/>
        <xdr:cNvCxnSpPr/>
      </xdr:nvCxnSpPr>
      <xdr:spPr>
        <a:xfrm flipV="1">
          <a:off x="2019300" y="16597016"/>
          <a:ext cx="889000" cy="5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151940</xdr:rowOff>
    </xdr:from>
    <xdr:to>
      <xdr:col>4</xdr:col>
      <xdr:colOff>206375</xdr:colOff>
      <xdr:row>97</xdr:row>
      <xdr:rowOff>82090</xdr:rowOff>
    </xdr:to>
    <xdr:sp macro="" textlink="">
      <xdr:nvSpPr>
        <xdr:cNvPr id="243" name="フローチャート : 判断 242"/>
        <xdr:cNvSpPr/>
      </xdr:nvSpPr>
      <xdr:spPr>
        <a:xfrm>
          <a:off x="2857500" y="1661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73217</xdr:rowOff>
    </xdr:from>
    <xdr:ext cx="534377" cy="259045"/>
    <xdr:sp macro="" textlink="">
      <xdr:nvSpPr>
        <xdr:cNvPr id="244" name="テキスト ボックス 243"/>
        <xdr:cNvSpPr txBox="1"/>
      </xdr:nvSpPr>
      <xdr:spPr>
        <a:xfrm>
          <a:off x="2641111" y="1670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151674</xdr:rowOff>
    </xdr:from>
    <xdr:to>
      <xdr:col>2</xdr:col>
      <xdr:colOff>638175</xdr:colOff>
      <xdr:row>97</xdr:row>
      <xdr:rowOff>26174</xdr:rowOff>
    </xdr:to>
    <xdr:cxnSp macro="">
      <xdr:nvCxnSpPr>
        <xdr:cNvPr id="245" name="直線コネクタ 244"/>
        <xdr:cNvCxnSpPr/>
      </xdr:nvCxnSpPr>
      <xdr:spPr>
        <a:xfrm>
          <a:off x="1130300" y="16610874"/>
          <a:ext cx="889000" cy="4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1118</xdr:rowOff>
    </xdr:from>
    <xdr:to>
      <xdr:col>3</xdr:col>
      <xdr:colOff>3175</xdr:colOff>
      <xdr:row>97</xdr:row>
      <xdr:rowOff>102718</xdr:rowOff>
    </xdr:to>
    <xdr:sp macro="" textlink="">
      <xdr:nvSpPr>
        <xdr:cNvPr id="246" name="フローチャート : 判断 245"/>
        <xdr:cNvSpPr/>
      </xdr:nvSpPr>
      <xdr:spPr>
        <a:xfrm>
          <a:off x="1968500" y="1663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93845</xdr:rowOff>
    </xdr:from>
    <xdr:ext cx="534377" cy="259045"/>
    <xdr:sp macro="" textlink="">
      <xdr:nvSpPr>
        <xdr:cNvPr id="247" name="テキスト ボックス 246"/>
        <xdr:cNvSpPr txBox="1"/>
      </xdr:nvSpPr>
      <xdr:spPr>
        <a:xfrm>
          <a:off x="1752111" y="1672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163761</xdr:rowOff>
    </xdr:from>
    <xdr:to>
      <xdr:col>1</xdr:col>
      <xdr:colOff>485775</xdr:colOff>
      <xdr:row>97</xdr:row>
      <xdr:rowOff>93911</xdr:rowOff>
    </xdr:to>
    <xdr:sp macro="" textlink="">
      <xdr:nvSpPr>
        <xdr:cNvPr id="248" name="フローチャート : 判断 247"/>
        <xdr:cNvSpPr/>
      </xdr:nvSpPr>
      <xdr:spPr>
        <a:xfrm>
          <a:off x="1079500" y="1662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85038</xdr:rowOff>
    </xdr:from>
    <xdr:ext cx="534377" cy="259045"/>
    <xdr:sp macro="" textlink="">
      <xdr:nvSpPr>
        <xdr:cNvPr id="249" name="テキスト ボックス 248"/>
        <xdr:cNvSpPr txBox="1"/>
      </xdr:nvSpPr>
      <xdr:spPr>
        <a:xfrm>
          <a:off x="863111" y="1671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13418</xdr:rowOff>
    </xdr:from>
    <xdr:to>
      <xdr:col>6</xdr:col>
      <xdr:colOff>561975</xdr:colOff>
      <xdr:row>97</xdr:row>
      <xdr:rowOff>115018</xdr:rowOff>
    </xdr:to>
    <xdr:sp macro="" textlink="">
      <xdr:nvSpPr>
        <xdr:cNvPr id="255" name="円/楕円 254"/>
        <xdr:cNvSpPr/>
      </xdr:nvSpPr>
      <xdr:spPr>
        <a:xfrm>
          <a:off x="4584700" y="1664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163295</xdr:rowOff>
    </xdr:from>
    <xdr:ext cx="534377" cy="259045"/>
    <xdr:sp macro="" textlink="">
      <xdr:nvSpPr>
        <xdr:cNvPr id="256" name="衛生費該当値テキスト"/>
        <xdr:cNvSpPr txBox="1"/>
      </xdr:nvSpPr>
      <xdr:spPr>
        <a:xfrm>
          <a:off x="4686300" y="1662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34,684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112229</xdr:rowOff>
    </xdr:from>
    <xdr:to>
      <xdr:col>5</xdr:col>
      <xdr:colOff>409575</xdr:colOff>
      <xdr:row>97</xdr:row>
      <xdr:rowOff>42379</xdr:rowOff>
    </xdr:to>
    <xdr:sp macro="" textlink="">
      <xdr:nvSpPr>
        <xdr:cNvPr id="257" name="円/楕円 256"/>
        <xdr:cNvSpPr/>
      </xdr:nvSpPr>
      <xdr:spPr>
        <a:xfrm>
          <a:off x="3746500" y="1657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58906</xdr:rowOff>
    </xdr:from>
    <xdr:ext cx="534377" cy="259045"/>
    <xdr:sp macro="" textlink="">
      <xdr:nvSpPr>
        <xdr:cNvPr id="258" name="テキスト ボックス 257"/>
        <xdr:cNvSpPr txBox="1"/>
      </xdr:nvSpPr>
      <xdr:spPr>
        <a:xfrm>
          <a:off x="3530111" y="1634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41,357</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87016</xdr:rowOff>
    </xdr:from>
    <xdr:to>
      <xdr:col>4</xdr:col>
      <xdr:colOff>206375</xdr:colOff>
      <xdr:row>97</xdr:row>
      <xdr:rowOff>17166</xdr:rowOff>
    </xdr:to>
    <xdr:sp macro="" textlink="">
      <xdr:nvSpPr>
        <xdr:cNvPr id="259" name="円/楕円 258"/>
        <xdr:cNvSpPr/>
      </xdr:nvSpPr>
      <xdr:spPr>
        <a:xfrm>
          <a:off x="2857500" y="1654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33693</xdr:rowOff>
    </xdr:from>
    <xdr:ext cx="534377" cy="259045"/>
    <xdr:sp macro="" textlink="">
      <xdr:nvSpPr>
        <xdr:cNvPr id="260" name="テキスト ボックス 259"/>
        <xdr:cNvSpPr txBox="1"/>
      </xdr:nvSpPr>
      <xdr:spPr>
        <a:xfrm>
          <a:off x="2641111" y="1632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43,673</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146824</xdr:rowOff>
    </xdr:from>
    <xdr:to>
      <xdr:col>3</xdr:col>
      <xdr:colOff>3175</xdr:colOff>
      <xdr:row>97</xdr:row>
      <xdr:rowOff>76974</xdr:rowOff>
    </xdr:to>
    <xdr:sp macro="" textlink="">
      <xdr:nvSpPr>
        <xdr:cNvPr id="261" name="円/楕円 260"/>
        <xdr:cNvSpPr/>
      </xdr:nvSpPr>
      <xdr:spPr>
        <a:xfrm>
          <a:off x="1968500" y="1660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93501</xdr:rowOff>
    </xdr:from>
    <xdr:ext cx="534377" cy="259045"/>
    <xdr:sp macro="" textlink="">
      <xdr:nvSpPr>
        <xdr:cNvPr id="262" name="テキスト ボックス 261"/>
        <xdr:cNvSpPr txBox="1"/>
      </xdr:nvSpPr>
      <xdr:spPr>
        <a:xfrm>
          <a:off x="1752111" y="1638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38,179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100874</xdr:rowOff>
    </xdr:from>
    <xdr:to>
      <xdr:col>1</xdr:col>
      <xdr:colOff>485775</xdr:colOff>
      <xdr:row>97</xdr:row>
      <xdr:rowOff>31024</xdr:rowOff>
    </xdr:to>
    <xdr:sp macro="" textlink="">
      <xdr:nvSpPr>
        <xdr:cNvPr id="263" name="円/楕円 262"/>
        <xdr:cNvSpPr/>
      </xdr:nvSpPr>
      <xdr:spPr>
        <a:xfrm>
          <a:off x="1079500" y="1656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47551</xdr:rowOff>
    </xdr:from>
    <xdr:ext cx="534377" cy="259045"/>
    <xdr:sp macro="" textlink="">
      <xdr:nvSpPr>
        <xdr:cNvPr id="264" name="テキスト ボックス 263"/>
        <xdr:cNvSpPr txBox="1"/>
      </xdr:nvSpPr>
      <xdr:spPr>
        <a:xfrm>
          <a:off x="863111" y="1633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42,400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121666</xdr:rowOff>
    </xdr:from>
    <xdr:to>
      <xdr:col>15</xdr:col>
      <xdr:colOff>180340</xdr:colOff>
      <xdr:row>39</xdr:row>
      <xdr:rowOff>44450</xdr:rowOff>
    </xdr:to>
    <xdr:cxnSp macro="">
      <xdr:nvCxnSpPr>
        <xdr:cNvPr id="288" name="直線コネクタ 287"/>
        <xdr:cNvCxnSpPr/>
      </xdr:nvCxnSpPr>
      <xdr:spPr>
        <a:xfrm flipV="1">
          <a:off x="10475595" y="5265166"/>
          <a:ext cx="1270" cy="1465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68343</xdr:rowOff>
    </xdr:from>
    <xdr:ext cx="534377" cy="259045"/>
    <xdr:sp macro="" textlink="">
      <xdr:nvSpPr>
        <xdr:cNvPr id="291" name="労働費最大値テキスト"/>
        <xdr:cNvSpPr txBox="1"/>
      </xdr:nvSpPr>
      <xdr:spPr>
        <a:xfrm>
          <a:off x="10528300" y="504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11,542</a:t>
          </a:r>
          <a:endParaRPr kumimoji="1" lang="ja-JP" altLang="en-US" sz="1000" b="1">
            <a:latin typeface="ＭＳ Ｐゴシック"/>
          </a:endParaRPr>
        </a:p>
      </xdr:txBody>
    </xdr:sp>
    <xdr:clientData/>
  </xdr:oneCellAnchor>
  <xdr:twoCellAnchor>
    <xdr:from>
      <xdr:col>15</xdr:col>
      <xdr:colOff>92075</xdr:colOff>
      <xdr:row>30</xdr:row>
      <xdr:rowOff>121666</xdr:rowOff>
    </xdr:from>
    <xdr:to>
      <xdr:col>15</xdr:col>
      <xdr:colOff>269875</xdr:colOff>
      <xdr:row>30</xdr:row>
      <xdr:rowOff>121666</xdr:rowOff>
    </xdr:to>
    <xdr:cxnSp macro="">
      <xdr:nvCxnSpPr>
        <xdr:cNvPr id="292" name="直線コネクタ 291"/>
        <xdr:cNvCxnSpPr/>
      </xdr:nvCxnSpPr>
      <xdr:spPr>
        <a:xfrm>
          <a:off x="10388600" y="526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102489</xdr:rowOff>
    </xdr:from>
    <xdr:to>
      <xdr:col>15</xdr:col>
      <xdr:colOff>180975</xdr:colOff>
      <xdr:row>38</xdr:row>
      <xdr:rowOff>132842</xdr:rowOff>
    </xdr:to>
    <xdr:cxnSp macro="">
      <xdr:nvCxnSpPr>
        <xdr:cNvPr id="293" name="直線コネクタ 292"/>
        <xdr:cNvCxnSpPr/>
      </xdr:nvCxnSpPr>
      <xdr:spPr>
        <a:xfrm>
          <a:off x="9639300" y="6617589"/>
          <a:ext cx="838200" cy="3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32021</xdr:rowOff>
    </xdr:from>
    <xdr:ext cx="469744" cy="259045"/>
    <xdr:sp macro="" textlink="">
      <xdr:nvSpPr>
        <xdr:cNvPr id="294" name="労働費平均値テキスト"/>
        <xdr:cNvSpPr txBox="1"/>
      </xdr:nvSpPr>
      <xdr:spPr>
        <a:xfrm>
          <a:off x="10528300" y="6375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9144</xdr:rowOff>
    </xdr:from>
    <xdr:to>
      <xdr:col>15</xdr:col>
      <xdr:colOff>231775</xdr:colOff>
      <xdr:row>38</xdr:row>
      <xdr:rowOff>110744</xdr:rowOff>
    </xdr:to>
    <xdr:sp macro="" textlink="">
      <xdr:nvSpPr>
        <xdr:cNvPr id="295" name="フローチャート : 判断 294"/>
        <xdr:cNvSpPr/>
      </xdr:nvSpPr>
      <xdr:spPr>
        <a:xfrm>
          <a:off x="10426700" y="652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118364</xdr:rowOff>
    </xdr:from>
    <xdr:to>
      <xdr:col>14</xdr:col>
      <xdr:colOff>28575</xdr:colOff>
      <xdr:row>38</xdr:row>
      <xdr:rowOff>102489</xdr:rowOff>
    </xdr:to>
    <xdr:cxnSp macro="">
      <xdr:nvCxnSpPr>
        <xdr:cNvPr id="296" name="直線コネクタ 295"/>
        <xdr:cNvCxnSpPr/>
      </xdr:nvCxnSpPr>
      <xdr:spPr>
        <a:xfrm>
          <a:off x="8750300" y="6462014"/>
          <a:ext cx="889000" cy="15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7874</xdr:rowOff>
    </xdr:from>
    <xdr:to>
      <xdr:col>14</xdr:col>
      <xdr:colOff>79375</xdr:colOff>
      <xdr:row>38</xdr:row>
      <xdr:rowOff>109474</xdr:rowOff>
    </xdr:to>
    <xdr:sp macro="" textlink="">
      <xdr:nvSpPr>
        <xdr:cNvPr id="297" name="フローチャート : 判断 296"/>
        <xdr:cNvSpPr/>
      </xdr:nvSpPr>
      <xdr:spPr>
        <a:xfrm>
          <a:off x="9588500" y="65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126001</xdr:rowOff>
    </xdr:from>
    <xdr:ext cx="469744" cy="259045"/>
    <xdr:sp macro="" textlink="">
      <xdr:nvSpPr>
        <xdr:cNvPr id="298" name="テキスト ボックス 297"/>
        <xdr:cNvSpPr txBox="1"/>
      </xdr:nvSpPr>
      <xdr:spPr>
        <a:xfrm>
          <a:off x="9404427" y="62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118364</xdr:rowOff>
    </xdr:from>
    <xdr:to>
      <xdr:col>12</xdr:col>
      <xdr:colOff>511175</xdr:colOff>
      <xdr:row>38</xdr:row>
      <xdr:rowOff>60960</xdr:rowOff>
    </xdr:to>
    <xdr:cxnSp macro="">
      <xdr:nvCxnSpPr>
        <xdr:cNvPr id="299" name="直線コネクタ 298"/>
        <xdr:cNvCxnSpPr/>
      </xdr:nvCxnSpPr>
      <xdr:spPr>
        <a:xfrm flipV="1">
          <a:off x="7861300" y="6462014"/>
          <a:ext cx="889000" cy="11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139319</xdr:rowOff>
    </xdr:from>
    <xdr:to>
      <xdr:col>12</xdr:col>
      <xdr:colOff>561975</xdr:colOff>
      <xdr:row>38</xdr:row>
      <xdr:rowOff>69469</xdr:rowOff>
    </xdr:to>
    <xdr:sp macro="" textlink="">
      <xdr:nvSpPr>
        <xdr:cNvPr id="300" name="フローチャート : 判断 299"/>
        <xdr:cNvSpPr/>
      </xdr:nvSpPr>
      <xdr:spPr>
        <a:xfrm>
          <a:off x="8699500" y="64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60596</xdr:rowOff>
    </xdr:from>
    <xdr:ext cx="469744" cy="259045"/>
    <xdr:sp macro="" textlink="">
      <xdr:nvSpPr>
        <xdr:cNvPr id="301" name="テキスト ボックス 300"/>
        <xdr:cNvSpPr txBox="1"/>
      </xdr:nvSpPr>
      <xdr:spPr>
        <a:xfrm>
          <a:off x="8515427" y="6575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2159</xdr:rowOff>
    </xdr:from>
    <xdr:to>
      <xdr:col>11</xdr:col>
      <xdr:colOff>307975</xdr:colOff>
      <xdr:row>38</xdr:row>
      <xdr:rowOff>60960</xdr:rowOff>
    </xdr:to>
    <xdr:cxnSp macro="">
      <xdr:nvCxnSpPr>
        <xdr:cNvPr id="302" name="直線コネクタ 301"/>
        <xdr:cNvCxnSpPr/>
      </xdr:nvCxnSpPr>
      <xdr:spPr>
        <a:xfrm>
          <a:off x="6972300" y="6517259"/>
          <a:ext cx="889000" cy="5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96647</xdr:rowOff>
    </xdr:from>
    <xdr:to>
      <xdr:col>11</xdr:col>
      <xdr:colOff>358775</xdr:colOff>
      <xdr:row>38</xdr:row>
      <xdr:rowOff>26797</xdr:rowOff>
    </xdr:to>
    <xdr:sp macro="" textlink="">
      <xdr:nvSpPr>
        <xdr:cNvPr id="303" name="フローチャート : 判断 302"/>
        <xdr:cNvSpPr/>
      </xdr:nvSpPr>
      <xdr:spPr>
        <a:xfrm>
          <a:off x="7810500" y="644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43324</xdr:rowOff>
    </xdr:from>
    <xdr:ext cx="469744" cy="259045"/>
    <xdr:sp macro="" textlink="">
      <xdr:nvSpPr>
        <xdr:cNvPr id="304" name="テキスト ボックス 303"/>
        <xdr:cNvSpPr txBox="1"/>
      </xdr:nvSpPr>
      <xdr:spPr>
        <a:xfrm>
          <a:off x="7626427" y="621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144018</xdr:rowOff>
    </xdr:from>
    <xdr:to>
      <xdr:col>10</xdr:col>
      <xdr:colOff>155575</xdr:colOff>
      <xdr:row>37</xdr:row>
      <xdr:rowOff>74168</xdr:rowOff>
    </xdr:to>
    <xdr:sp macro="" textlink="">
      <xdr:nvSpPr>
        <xdr:cNvPr id="305" name="フローチャート : 判断 304"/>
        <xdr:cNvSpPr/>
      </xdr:nvSpPr>
      <xdr:spPr>
        <a:xfrm>
          <a:off x="6921500" y="631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90695</xdr:rowOff>
    </xdr:from>
    <xdr:ext cx="469744" cy="259045"/>
    <xdr:sp macro="" textlink="">
      <xdr:nvSpPr>
        <xdr:cNvPr id="306" name="テキスト ボックス 305"/>
        <xdr:cNvSpPr txBox="1"/>
      </xdr:nvSpPr>
      <xdr:spPr>
        <a:xfrm>
          <a:off x="6737427" y="609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82042</xdr:rowOff>
    </xdr:from>
    <xdr:to>
      <xdr:col>15</xdr:col>
      <xdr:colOff>231775</xdr:colOff>
      <xdr:row>39</xdr:row>
      <xdr:rowOff>12192</xdr:rowOff>
    </xdr:to>
    <xdr:sp macro="" textlink="">
      <xdr:nvSpPr>
        <xdr:cNvPr id="312" name="円/楕円 311"/>
        <xdr:cNvSpPr/>
      </xdr:nvSpPr>
      <xdr:spPr>
        <a:xfrm>
          <a:off x="104267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168419</xdr:rowOff>
    </xdr:from>
    <xdr:ext cx="378565" cy="259045"/>
    <xdr:sp macro="" textlink="">
      <xdr:nvSpPr>
        <xdr:cNvPr id="313" name="労働費該当値テキスト"/>
        <xdr:cNvSpPr txBox="1"/>
      </xdr:nvSpPr>
      <xdr:spPr>
        <a:xfrm>
          <a:off x="10528300" y="6512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51689</xdr:rowOff>
    </xdr:from>
    <xdr:to>
      <xdr:col>14</xdr:col>
      <xdr:colOff>79375</xdr:colOff>
      <xdr:row>38</xdr:row>
      <xdr:rowOff>153289</xdr:rowOff>
    </xdr:to>
    <xdr:sp macro="" textlink="">
      <xdr:nvSpPr>
        <xdr:cNvPr id="314" name="円/楕円 313"/>
        <xdr:cNvSpPr/>
      </xdr:nvSpPr>
      <xdr:spPr>
        <a:xfrm>
          <a:off x="9588500" y="656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144416</xdr:rowOff>
    </xdr:from>
    <xdr:ext cx="378565" cy="259045"/>
    <xdr:sp macro="" textlink="">
      <xdr:nvSpPr>
        <xdr:cNvPr id="315" name="テキスト ボックス 314"/>
        <xdr:cNvSpPr txBox="1"/>
      </xdr:nvSpPr>
      <xdr:spPr>
        <a:xfrm>
          <a:off x="9450017" y="6659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67564</xdr:rowOff>
    </xdr:from>
    <xdr:to>
      <xdr:col>12</xdr:col>
      <xdr:colOff>561975</xdr:colOff>
      <xdr:row>37</xdr:row>
      <xdr:rowOff>169164</xdr:rowOff>
    </xdr:to>
    <xdr:sp macro="" textlink="">
      <xdr:nvSpPr>
        <xdr:cNvPr id="316" name="円/楕円 315"/>
        <xdr:cNvSpPr/>
      </xdr:nvSpPr>
      <xdr:spPr>
        <a:xfrm>
          <a:off x="8699500" y="641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14241</xdr:rowOff>
    </xdr:from>
    <xdr:ext cx="469744" cy="259045"/>
    <xdr:sp macro="" textlink="">
      <xdr:nvSpPr>
        <xdr:cNvPr id="317" name="テキスト ボックス 316"/>
        <xdr:cNvSpPr txBox="1"/>
      </xdr:nvSpPr>
      <xdr:spPr>
        <a:xfrm>
          <a:off x="8515427" y="618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2,118</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10160</xdr:rowOff>
    </xdr:from>
    <xdr:to>
      <xdr:col>11</xdr:col>
      <xdr:colOff>358775</xdr:colOff>
      <xdr:row>38</xdr:row>
      <xdr:rowOff>111760</xdr:rowOff>
    </xdr:to>
    <xdr:sp macro="" textlink="">
      <xdr:nvSpPr>
        <xdr:cNvPr id="318" name="円/楕円 317"/>
        <xdr:cNvSpPr/>
      </xdr:nvSpPr>
      <xdr:spPr>
        <a:xfrm>
          <a:off x="7810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102887</xdr:rowOff>
    </xdr:from>
    <xdr:ext cx="469744" cy="259045"/>
    <xdr:sp macro="" textlink="">
      <xdr:nvSpPr>
        <xdr:cNvPr id="319" name="テキスト ボックス 318"/>
        <xdr:cNvSpPr txBox="1"/>
      </xdr:nvSpPr>
      <xdr:spPr>
        <a:xfrm>
          <a:off x="7626427" y="661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122809</xdr:rowOff>
    </xdr:from>
    <xdr:to>
      <xdr:col>10</xdr:col>
      <xdr:colOff>155575</xdr:colOff>
      <xdr:row>38</xdr:row>
      <xdr:rowOff>52960</xdr:rowOff>
    </xdr:to>
    <xdr:sp macro="" textlink="">
      <xdr:nvSpPr>
        <xdr:cNvPr id="320" name="円/楕円 319"/>
        <xdr:cNvSpPr/>
      </xdr:nvSpPr>
      <xdr:spPr>
        <a:xfrm>
          <a:off x="6921500" y="64664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44086</xdr:rowOff>
    </xdr:from>
    <xdr:ext cx="469744" cy="259045"/>
    <xdr:sp macro="" textlink="">
      <xdr:nvSpPr>
        <xdr:cNvPr id="321" name="テキスト ボックス 320"/>
        <xdr:cNvSpPr txBox="1"/>
      </xdr:nvSpPr>
      <xdr:spPr>
        <a:xfrm>
          <a:off x="6737427" y="655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115360</xdr:rowOff>
    </xdr:from>
    <xdr:to>
      <xdr:col>15</xdr:col>
      <xdr:colOff>180340</xdr:colOff>
      <xdr:row>59</xdr:row>
      <xdr:rowOff>98523</xdr:rowOff>
    </xdr:to>
    <xdr:cxnSp macro="">
      <xdr:nvCxnSpPr>
        <xdr:cNvPr id="347" name="直線コネクタ 346"/>
        <xdr:cNvCxnSpPr/>
      </xdr:nvCxnSpPr>
      <xdr:spPr>
        <a:xfrm flipV="1">
          <a:off x="10475595" y="8687860"/>
          <a:ext cx="1270" cy="1526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102350</xdr:rowOff>
    </xdr:from>
    <xdr:ext cx="378565" cy="259045"/>
    <xdr:sp macro="" textlink="">
      <xdr:nvSpPr>
        <xdr:cNvPr id="348" name="農林水産業費最小値テキスト"/>
        <xdr:cNvSpPr txBox="1"/>
      </xdr:nvSpPr>
      <xdr:spPr>
        <a:xfrm>
          <a:off x="10528300" y="10217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15</xdr:col>
      <xdr:colOff>92075</xdr:colOff>
      <xdr:row>59</xdr:row>
      <xdr:rowOff>98523</xdr:rowOff>
    </xdr:from>
    <xdr:to>
      <xdr:col>15</xdr:col>
      <xdr:colOff>269875</xdr:colOff>
      <xdr:row>59</xdr:row>
      <xdr:rowOff>98523</xdr:rowOff>
    </xdr:to>
    <xdr:cxnSp macro="">
      <xdr:nvCxnSpPr>
        <xdr:cNvPr id="349" name="直線コネクタ 348"/>
        <xdr:cNvCxnSpPr/>
      </xdr:nvCxnSpPr>
      <xdr:spPr>
        <a:xfrm>
          <a:off x="10388600" y="10214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62037</xdr:rowOff>
    </xdr:from>
    <xdr:ext cx="599010" cy="259045"/>
    <xdr:sp macro="" textlink="">
      <xdr:nvSpPr>
        <xdr:cNvPr id="350" name="農林水産業費最大値テキスト"/>
        <xdr:cNvSpPr txBox="1"/>
      </xdr:nvSpPr>
      <xdr:spPr>
        <a:xfrm>
          <a:off x="10528300" y="846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467,453</a:t>
          </a:r>
          <a:endParaRPr kumimoji="1" lang="ja-JP" altLang="en-US" sz="1000" b="1">
            <a:latin typeface="ＭＳ Ｐゴシック"/>
          </a:endParaRPr>
        </a:p>
      </xdr:txBody>
    </xdr:sp>
    <xdr:clientData/>
  </xdr:oneCellAnchor>
  <xdr:twoCellAnchor>
    <xdr:from>
      <xdr:col>15</xdr:col>
      <xdr:colOff>92075</xdr:colOff>
      <xdr:row>50</xdr:row>
      <xdr:rowOff>115360</xdr:rowOff>
    </xdr:from>
    <xdr:to>
      <xdr:col>15</xdr:col>
      <xdr:colOff>269875</xdr:colOff>
      <xdr:row>50</xdr:row>
      <xdr:rowOff>115360</xdr:rowOff>
    </xdr:to>
    <xdr:cxnSp macro="">
      <xdr:nvCxnSpPr>
        <xdr:cNvPr id="351" name="直線コネクタ 350"/>
        <xdr:cNvCxnSpPr/>
      </xdr:nvCxnSpPr>
      <xdr:spPr>
        <a:xfrm>
          <a:off x="10388600" y="868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166822</xdr:rowOff>
    </xdr:from>
    <xdr:to>
      <xdr:col>15</xdr:col>
      <xdr:colOff>180975</xdr:colOff>
      <xdr:row>59</xdr:row>
      <xdr:rowOff>56885</xdr:rowOff>
    </xdr:to>
    <xdr:cxnSp macro="">
      <xdr:nvCxnSpPr>
        <xdr:cNvPr id="352" name="直線コネクタ 351"/>
        <xdr:cNvCxnSpPr/>
      </xdr:nvCxnSpPr>
      <xdr:spPr>
        <a:xfrm flipV="1">
          <a:off x="9639300" y="10110922"/>
          <a:ext cx="838200" cy="6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105225</xdr:rowOff>
    </xdr:from>
    <xdr:ext cx="534377" cy="259045"/>
    <xdr:sp macro="" textlink="">
      <xdr:nvSpPr>
        <xdr:cNvPr id="353" name="農林水産業費平均値テキスト"/>
        <xdr:cNvSpPr txBox="1"/>
      </xdr:nvSpPr>
      <xdr:spPr>
        <a:xfrm>
          <a:off x="10528300" y="1004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28,395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126798</xdr:rowOff>
    </xdr:from>
    <xdr:to>
      <xdr:col>15</xdr:col>
      <xdr:colOff>231775</xdr:colOff>
      <xdr:row>59</xdr:row>
      <xdr:rowOff>56948</xdr:rowOff>
    </xdr:to>
    <xdr:sp macro="" textlink="">
      <xdr:nvSpPr>
        <xdr:cNvPr id="354" name="フローチャート : 判断 353"/>
        <xdr:cNvSpPr/>
      </xdr:nvSpPr>
      <xdr:spPr>
        <a:xfrm>
          <a:off x="10426700" y="10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56885</xdr:rowOff>
    </xdr:from>
    <xdr:to>
      <xdr:col>14</xdr:col>
      <xdr:colOff>28575</xdr:colOff>
      <xdr:row>59</xdr:row>
      <xdr:rowOff>57469</xdr:rowOff>
    </xdr:to>
    <xdr:cxnSp macro="">
      <xdr:nvCxnSpPr>
        <xdr:cNvPr id="355" name="直線コネクタ 354"/>
        <xdr:cNvCxnSpPr/>
      </xdr:nvCxnSpPr>
      <xdr:spPr>
        <a:xfrm flipV="1">
          <a:off x="8750300" y="10172435"/>
          <a:ext cx="889000" cy="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1339</xdr:rowOff>
    </xdr:from>
    <xdr:to>
      <xdr:col>14</xdr:col>
      <xdr:colOff>79375</xdr:colOff>
      <xdr:row>59</xdr:row>
      <xdr:rowOff>102939</xdr:rowOff>
    </xdr:to>
    <xdr:sp macro="" textlink="">
      <xdr:nvSpPr>
        <xdr:cNvPr id="356" name="フローチャート : 判断 355"/>
        <xdr:cNvSpPr/>
      </xdr:nvSpPr>
      <xdr:spPr>
        <a:xfrm>
          <a:off x="9588500" y="101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119466</xdr:rowOff>
    </xdr:from>
    <xdr:ext cx="534377" cy="259045"/>
    <xdr:sp macro="" textlink="">
      <xdr:nvSpPr>
        <xdr:cNvPr id="357" name="テキスト ボックス 356"/>
        <xdr:cNvSpPr txBox="1"/>
      </xdr:nvSpPr>
      <xdr:spPr>
        <a:xfrm>
          <a:off x="9372111" y="989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51464</xdr:rowOff>
    </xdr:from>
    <xdr:to>
      <xdr:col>12</xdr:col>
      <xdr:colOff>511175</xdr:colOff>
      <xdr:row>59</xdr:row>
      <xdr:rowOff>57469</xdr:rowOff>
    </xdr:to>
    <xdr:cxnSp macro="">
      <xdr:nvCxnSpPr>
        <xdr:cNvPr id="358" name="直線コネクタ 357"/>
        <xdr:cNvCxnSpPr/>
      </xdr:nvCxnSpPr>
      <xdr:spPr>
        <a:xfrm>
          <a:off x="7861300" y="10167014"/>
          <a:ext cx="889000" cy="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2695</xdr:rowOff>
    </xdr:from>
    <xdr:to>
      <xdr:col>12</xdr:col>
      <xdr:colOff>561975</xdr:colOff>
      <xdr:row>59</xdr:row>
      <xdr:rowOff>104295</xdr:rowOff>
    </xdr:to>
    <xdr:sp macro="" textlink="">
      <xdr:nvSpPr>
        <xdr:cNvPr id="359" name="フローチャート : 判断 358"/>
        <xdr:cNvSpPr/>
      </xdr:nvSpPr>
      <xdr:spPr>
        <a:xfrm>
          <a:off x="8699500" y="1011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120822</xdr:rowOff>
    </xdr:from>
    <xdr:ext cx="534377" cy="259045"/>
    <xdr:sp macro="" textlink="">
      <xdr:nvSpPr>
        <xdr:cNvPr id="360" name="テキスト ボックス 359"/>
        <xdr:cNvSpPr txBox="1"/>
      </xdr:nvSpPr>
      <xdr:spPr>
        <a:xfrm>
          <a:off x="8483111" y="989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51464</xdr:rowOff>
    </xdr:from>
    <xdr:to>
      <xdr:col>11</xdr:col>
      <xdr:colOff>307975</xdr:colOff>
      <xdr:row>59</xdr:row>
      <xdr:rowOff>52352</xdr:rowOff>
    </xdr:to>
    <xdr:cxnSp macro="">
      <xdr:nvCxnSpPr>
        <xdr:cNvPr id="361" name="直線コネクタ 360"/>
        <xdr:cNvCxnSpPr/>
      </xdr:nvCxnSpPr>
      <xdr:spPr>
        <a:xfrm flipV="1">
          <a:off x="6972300" y="10167014"/>
          <a:ext cx="889000" cy="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7277</xdr:rowOff>
    </xdr:from>
    <xdr:to>
      <xdr:col>11</xdr:col>
      <xdr:colOff>358775</xdr:colOff>
      <xdr:row>59</xdr:row>
      <xdr:rowOff>108877</xdr:rowOff>
    </xdr:to>
    <xdr:sp macro="" textlink="">
      <xdr:nvSpPr>
        <xdr:cNvPr id="362" name="フローチャート : 判断 361"/>
        <xdr:cNvSpPr/>
      </xdr:nvSpPr>
      <xdr:spPr>
        <a:xfrm>
          <a:off x="7810500" y="1012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100004</xdr:rowOff>
    </xdr:from>
    <xdr:ext cx="534377" cy="259045"/>
    <xdr:sp macro="" textlink="">
      <xdr:nvSpPr>
        <xdr:cNvPr id="363" name="テキスト ボックス 362"/>
        <xdr:cNvSpPr txBox="1"/>
      </xdr:nvSpPr>
      <xdr:spPr>
        <a:xfrm>
          <a:off x="7594111" y="1021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7584</xdr:rowOff>
    </xdr:from>
    <xdr:to>
      <xdr:col>10</xdr:col>
      <xdr:colOff>155575</xdr:colOff>
      <xdr:row>59</xdr:row>
      <xdr:rowOff>109184</xdr:rowOff>
    </xdr:to>
    <xdr:sp macro="" textlink="">
      <xdr:nvSpPr>
        <xdr:cNvPr id="364" name="フローチャート : 判断 363"/>
        <xdr:cNvSpPr/>
      </xdr:nvSpPr>
      <xdr:spPr>
        <a:xfrm>
          <a:off x="6921500" y="1012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100311</xdr:rowOff>
    </xdr:from>
    <xdr:ext cx="534377" cy="259045"/>
    <xdr:sp macro="" textlink="">
      <xdr:nvSpPr>
        <xdr:cNvPr id="365" name="テキスト ボックス 364"/>
        <xdr:cNvSpPr txBox="1"/>
      </xdr:nvSpPr>
      <xdr:spPr>
        <a:xfrm>
          <a:off x="6705111" y="1021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116022</xdr:rowOff>
    </xdr:from>
    <xdr:to>
      <xdr:col>15</xdr:col>
      <xdr:colOff>231775</xdr:colOff>
      <xdr:row>59</xdr:row>
      <xdr:rowOff>46172</xdr:rowOff>
    </xdr:to>
    <xdr:sp macro="" textlink="">
      <xdr:nvSpPr>
        <xdr:cNvPr id="371" name="円/楕円 370"/>
        <xdr:cNvSpPr/>
      </xdr:nvSpPr>
      <xdr:spPr>
        <a:xfrm>
          <a:off x="10426700" y="1006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75399</xdr:rowOff>
    </xdr:from>
    <xdr:ext cx="534377" cy="259045"/>
    <xdr:sp macro="" textlink="">
      <xdr:nvSpPr>
        <xdr:cNvPr id="372" name="農林水産業費該当値テキスト"/>
        <xdr:cNvSpPr txBox="1"/>
      </xdr:nvSpPr>
      <xdr:spPr>
        <a:xfrm>
          <a:off x="10528300" y="984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31,695</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6085</xdr:rowOff>
    </xdr:from>
    <xdr:to>
      <xdr:col>14</xdr:col>
      <xdr:colOff>79375</xdr:colOff>
      <xdr:row>59</xdr:row>
      <xdr:rowOff>107685</xdr:rowOff>
    </xdr:to>
    <xdr:sp macro="" textlink="">
      <xdr:nvSpPr>
        <xdr:cNvPr id="373" name="円/楕円 372"/>
        <xdr:cNvSpPr/>
      </xdr:nvSpPr>
      <xdr:spPr>
        <a:xfrm>
          <a:off x="9588500" y="1012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98812</xdr:rowOff>
    </xdr:from>
    <xdr:ext cx="534377" cy="259045"/>
    <xdr:sp macro="" textlink="">
      <xdr:nvSpPr>
        <xdr:cNvPr id="374" name="テキスト ボックス 373"/>
        <xdr:cNvSpPr txBox="1"/>
      </xdr:nvSpPr>
      <xdr:spPr>
        <a:xfrm>
          <a:off x="9372111" y="1021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12,859</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6669</xdr:rowOff>
    </xdr:from>
    <xdr:to>
      <xdr:col>12</xdr:col>
      <xdr:colOff>561975</xdr:colOff>
      <xdr:row>59</xdr:row>
      <xdr:rowOff>108269</xdr:rowOff>
    </xdr:to>
    <xdr:sp macro="" textlink="">
      <xdr:nvSpPr>
        <xdr:cNvPr id="375" name="円/楕円 374"/>
        <xdr:cNvSpPr/>
      </xdr:nvSpPr>
      <xdr:spPr>
        <a:xfrm>
          <a:off x="8699500" y="1012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99396</xdr:rowOff>
    </xdr:from>
    <xdr:ext cx="534377" cy="259045"/>
    <xdr:sp macro="" textlink="">
      <xdr:nvSpPr>
        <xdr:cNvPr id="376" name="テキスト ボックス 375"/>
        <xdr:cNvSpPr txBox="1"/>
      </xdr:nvSpPr>
      <xdr:spPr>
        <a:xfrm>
          <a:off x="8483111" y="1021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12,680</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664</xdr:rowOff>
    </xdr:from>
    <xdr:to>
      <xdr:col>11</xdr:col>
      <xdr:colOff>358775</xdr:colOff>
      <xdr:row>59</xdr:row>
      <xdr:rowOff>102264</xdr:rowOff>
    </xdr:to>
    <xdr:sp macro="" textlink="">
      <xdr:nvSpPr>
        <xdr:cNvPr id="377" name="円/楕円 376"/>
        <xdr:cNvSpPr/>
      </xdr:nvSpPr>
      <xdr:spPr>
        <a:xfrm>
          <a:off x="7810500" y="1011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118791</xdr:rowOff>
    </xdr:from>
    <xdr:ext cx="534377" cy="259045"/>
    <xdr:sp macro="" textlink="">
      <xdr:nvSpPr>
        <xdr:cNvPr id="378" name="テキスト ボックス 377"/>
        <xdr:cNvSpPr txBox="1"/>
      </xdr:nvSpPr>
      <xdr:spPr>
        <a:xfrm>
          <a:off x="7594111" y="989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14,519</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1552</xdr:rowOff>
    </xdr:from>
    <xdr:to>
      <xdr:col>10</xdr:col>
      <xdr:colOff>155575</xdr:colOff>
      <xdr:row>59</xdr:row>
      <xdr:rowOff>103152</xdr:rowOff>
    </xdr:to>
    <xdr:sp macro="" textlink="">
      <xdr:nvSpPr>
        <xdr:cNvPr id="379" name="円/楕円 378"/>
        <xdr:cNvSpPr/>
      </xdr:nvSpPr>
      <xdr:spPr>
        <a:xfrm>
          <a:off x="6921500" y="1011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119679</xdr:rowOff>
    </xdr:from>
    <xdr:ext cx="534377" cy="259045"/>
    <xdr:sp macro="" textlink="">
      <xdr:nvSpPr>
        <xdr:cNvPr id="380" name="テキスト ボックス 379"/>
        <xdr:cNvSpPr txBox="1"/>
      </xdr:nvSpPr>
      <xdr:spPr>
        <a:xfrm>
          <a:off x="6705111" y="989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14,247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11,228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2" name="テキスト ボックス 401"/>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114227</xdr:rowOff>
    </xdr:from>
    <xdr:to>
      <xdr:col>15</xdr:col>
      <xdr:colOff>180340</xdr:colOff>
      <xdr:row>79</xdr:row>
      <xdr:rowOff>25595</xdr:rowOff>
    </xdr:to>
    <xdr:cxnSp macro="">
      <xdr:nvCxnSpPr>
        <xdr:cNvPr id="406" name="直線コネクタ 405"/>
        <xdr:cNvCxnSpPr/>
      </xdr:nvCxnSpPr>
      <xdr:spPr>
        <a:xfrm flipV="1">
          <a:off x="10475595" y="11944277"/>
          <a:ext cx="1270" cy="1625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29422</xdr:rowOff>
    </xdr:from>
    <xdr:ext cx="469744" cy="259045"/>
    <xdr:sp macro="" textlink="">
      <xdr:nvSpPr>
        <xdr:cNvPr id="407" name="商工費最小値テキスト"/>
        <xdr:cNvSpPr txBox="1"/>
      </xdr:nvSpPr>
      <xdr:spPr>
        <a:xfrm>
          <a:off x="10528300" y="1357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2,244</a:t>
          </a:r>
          <a:endParaRPr kumimoji="1" lang="ja-JP" altLang="en-US" sz="1000" b="1">
            <a:latin typeface="ＭＳ Ｐゴシック"/>
          </a:endParaRPr>
        </a:p>
      </xdr:txBody>
    </xdr:sp>
    <xdr:clientData/>
  </xdr:oneCellAnchor>
  <xdr:twoCellAnchor>
    <xdr:from>
      <xdr:col>15</xdr:col>
      <xdr:colOff>92075</xdr:colOff>
      <xdr:row>79</xdr:row>
      <xdr:rowOff>25595</xdr:rowOff>
    </xdr:from>
    <xdr:to>
      <xdr:col>15</xdr:col>
      <xdr:colOff>269875</xdr:colOff>
      <xdr:row>79</xdr:row>
      <xdr:rowOff>25595</xdr:rowOff>
    </xdr:to>
    <xdr:cxnSp macro="">
      <xdr:nvCxnSpPr>
        <xdr:cNvPr id="408" name="直線コネクタ 407"/>
        <xdr:cNvCxnSpPr/>
      </xdr:nvCxnSpPr>
      <xdr:spPr>
        <a:xfrm>
          <a:off x="10388600" y="1357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60904</xdr:rowOff>
    </xdr:from>
    <xdr:ext cx="534377" cy="259045"/>
    <xdr:sp macro="" textlink="">
      <xdr:nvSpPr>
        <xdr:cNvPr id="409" name="商工費最大値テキスト"/>
        <xdr:cNvSpPr txBox="1"/>
      </xdr:nvSpPr>
      <xdr:spPr>
        <a:xfrm>
          <a:off x="10528300" y="1171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52,030</a:t>
          </a:r>
          <a:endParaRPr kumimoji="1" lang="ja-JP" altLang="en-US" sz="1000" b="1">
            <a:latin typeface="ＭＳ Ｐゴシック"/>
          </a:endParaRPr>
        </a:p>
      </xdr:txBody>
    </xdr:sp>
    <xdr:clientData/>
  </xdr:oneCellAnchor>
  <xdr:twoCellAnchor>
    <xdr:from>
      <xdr:col>15</xdr:col>
      <xdr:colOff>92075</xdr:colOff>
      <xdr:row>69</xdr:row>
      <xdr:rowOff>114227</xdr:rowOff>
    </xdr:from>
    <xdr:to>
      <xdr:col>15</xdr:col>
      <xdr:colOff>269875</xdr:colOff>
      <xdr:row>69</xdr:row>
      <xdr:rowOff>114227</xdr:rowOff>
    </xdr:to>
    <xdr:cxnSp macro="">
      <xdr:nvCxnSpPr>
        <xdr:cNvPr id="410" name="直線コネクタ 409"/>
        <xdr:cNvCxnSpPr/>
      </xdr:nvCxnSpPr>
      <xdr:spPr>
        <a:xfrm>
          <a:off x="10388600" y="11944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84934</xdr:rowOff>
    </xdr:from>
    <xdr:to>
      <xdr:col>15</xdr:col>
      <xdr:colOff>180975</xdr:colOff>
      <xdr:row>78</xdr:row>
      <xdr:rowOff>151718</xdr:rowOff>
    </xdr:to>
    <xdr:cxnSp macro="">
      <xdr:nvCxnSpPr>
        <xdr:cNvPr id="411" name="直線コネクタ 410"/>
        <xdr:cNvCxnSpPr/>
      </xdr:nvCxnSpPr>
      <xdr:spPr>
        <a:xfrm flipV="1">
          <a:off x="9639300" y="13458034"/>
          <a:ext cx="838200" cy="6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135715</xdr:rowOff>
    </xdr:from>
    <xdr:ext cx="534377" cy="259045"/>
    <xdr:sp macro="" textlink="">
      <xdr:nvSpPr>
        <xdr:cNvPr id="412" name="商工費平均値テキスト"/>
        <xdr:cNvSpPr txBox="1"/>
      </xdr:nvSpPr>
      <xdr:spPr>
        <a:xfrm>
          <a:off x="10528300" y="12994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13,767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112838</xdr:rowOff>
    </xdr:from>
    <xdr:to>
      <xdr:col>15</xdr:col>
      <xdr:colOff>231775</xdr:colOff>
      <xdr:row>77</xdr:row>
      <xdr:rowOff>42988</xdr:rowOff>
    </xdr:to>
    <xdr:sp macro="" textlink="">
      <xdr:nvSpPr>
        <xdr:cNvPr id="413" name="フローチャート : 判断 412"/>
        <xdr:cNvSpPr/>
      </xdr:nvSpPr>
      <xdr:spPr>
        <a:xfrm>
          <a:off x="10426700" y="1314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151718</xdr:rowOff>
    </xdr:from>
    <xdr:to>
      <xdr:col>14</xdr:col>
      <xdr:colOff>28575</xdr:colOff>
      <xdr:row>79</xdr:row>
      <xdr:rowOff>9170</xdr:rowOff>
    </xdr:to>
    <xdr:cxnSp macro="">
      <xdr:nvCxnSpPr>
        <xdr:cNvPr id="414" name="直線コネクタ 413"/>
        <xdr:cNvCxnSpPr/>
      </xdr:nvCxnSpPr>
      <xdr:spPr>
        <a:xfrm flipV="1">
          <a:off x="8750300" y="13524818"/>
          <a:ext cx="889000" cy="2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95986</xdr:rowOff>
    </xdr:from>
    <xdr:to>
      <xdr:col>14</xdr:col>
      <xdr:colOff>79375</xdr:colOff>
      <xdr:row>78</xdr:row>
      <xdr:rowOff>26136</xdr:rowOff>
    </xdr:to>
    <xdr:sp macro="" textlink="">
      <xdr:nvSpPr>
        <xdr:cNvPr id="415" name="フローチャート : 判断 414"/>
        <xdr:cNvSpPr/>
      </xdr:nvSpPr>
      <xdr:spPr>
        <a:xfrm>
          <a:off x="9588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42663</xdr:rowOff>
    </xdr:from>
    <xdr:ext cx="469744" cy="259045"/>
    <xdr:sp macro="" textlink="">
      <xdr:nvSpPr>
        <xdr:cNvPr id="416" name="テキスト ボックス 415"/>
        <xdr:cNvSpPr txBox="1"/>
      </xdr:nvSpPr>
      <xdr:spPr>
        <a:xfrm>
          <a:off x="9404427" y="130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384</xdr:rowOff>
    </xdr:from>
    <xdr:to>
      <xdr:col>12</xdr:col>
      <xdr:colOff>511175</xdr:colOff>
      <xdr:row>79</xdr:row>
      <xdr:rowOff>9170</xdr:rowOff>
    </xdr:to>
    <xdr:cxnSp macro="">
      <xdr:nvCxnSpPr>
        <xdr:cNvPr id="417" name="直線コネクタ 416"/>
        <xdr:cNvCxnSpPr/>
      </xdr:nvCxnSpPr>
      <xdr:spPr>
        <a:xfrm>
          <a:off x="7861300" y="13544934"/>
          <a:ext cx="889000" cy="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109376</xdr:rowOff>
    </xdr:from>
    <xdr:to>
      <xdr:col>12</xdr:col>
      <xdr:colOff>561975</xdr:colOff>
      <xdr:row>78</xdr:row>
      <xdr:rowOff>39526</xdr:rowOff>
    </xdr:to>
    <xdr:sp macro="" textlink="">
      <xdr:nvSpPr>
        <xdr:cNvPr id="418" name="フローチャート : 判断 417"/>
        <xdr:cNvSpPr/>
      </xdr:nvSpPr>
      <xdr:spPr>
        <a:xfrm>
          <a:off x="8699500" y="1331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56053</xdr:rowOff>
    </xdr:from>
    <xdr:ext cx="469744" cy="259045"/>
    <xdr:sp macro="" textlink="">
      <xdr:nvSpPr>
        <xdr:cNvPr id="419" name="テキスト ボックス 418"/>
        <xdr:cNvSpPr txBox="1"/>
      </xdr:nvSpPr>
      <xdr:spPr>
        <a:xfrm>
          <a:off x="8515427" y="1308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384</xdr:rowOff>
    </xdr:from>
    <xdr:to>
      <xdr:col>11</xdr:col>
      <xdr:colOff>307975</xdr:colOff>
      <xdr:row>79</xdr:row>
      <xdr:rowOff>13774</xdr:rowOff>
    </xdr:to>
    <xdr:cxnSp macro="">
      <xdr:nvCxnSpPr>
        <xdr:cNvPr id="420" name="直線コネクタ 419"/>
        <xdr:cNvCxnSpPr/>
      </xdr:nvCxnSpPr>
      <xdr:spPr>
        <a:xfrm flipV="1">
          <a:off x="6972300" y="13544934"/>
          <a:ext cx="889000" cy="1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122864</xdr:rowOff>
    </xdr:from>
    <xdr:to>
      <xdr:col>11</xdr:col>
      <xdr:colOff>358775</xdr:colOff>
      <xdr:row>78</xdr:row>
      <xdr:rowOff>53014</xdr:rowOff>
    </xdr:to>
    <xdr:sp macro="" textlink="">
      <xdr:nvSpPr>
        <xdr:cNvPr id="421" name="フローチャート : 判断 420"/>
        <xdr:cNvSpPr/>
      </xdr:nvSpPr>
      <xdr:spPr>
        <a:xfrm>
          <a:off x="7810500" y="1332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69541</xdr:rowOff>
    </xdr:from>
    <xdr:ext cx="469744" cy="259045"/>
    <xdr:sp macro="" textlink="">
      <xdr:nvSpPr>
        <xdr:cNvPr id="422" name="テキスト ボックス 421"/>
        <xdr:cNvSpPr txBox="1"/>
      </xdr:nvSpPr>
      <xdr:spPr>
        <a:xfrm>
          <a:off x="7626427" y="1309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113164</xdr:rowOff>
    </xdr:from>
    <xdr:to>
      <xdr:col>10</xdr:col>
      <xdr:colOff>155575</xdr:colOff>
      <xdr:row>78</xdr:row>
      <xdr:rowOff>43314</xdr:rowOff>
    </xdr:to>
    <xdr:sp macro="" textlink="">
      <xdr:nvSpPr>
        <xdr:cNvPr id="423" name="フローチャート : 判断 422"/>
        <xdr:cNvSpPr/>
      </xdr:nvSpPr>
      <xdr:spPr>
        <a:xfrm>
          <a:off x="6921500" y="1331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59841</xdr:rowOff>
    </xdr:from>
    <xdr:ext cx="469744" cy="259045"/>
    <xdr:sp macro="" textlink="">
      <xdr:nvSpPr>
        <xdr:cNvPr id="424" name="テキスト ボックス 423"/>
        <xdr:cNvSpPr txBox="1"/>
      </xdr:nvSpPr>
      <xdr:spPr>
        <a:xfrm>
          <a:off x="6737427" y="130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34134</xdr:rowOff>
    </xdr:from>
    <xdr:to>
      <xdr:col>15</xdr:col>
      <xdr:colOff>231775</xdr:colOff>
      <xdr:row>78</xdr:row>
      <xdr:rowOff>135734</xdr:rowOff>
    </xdr:to>
    <xdr:sp macro="" textlink="">
      <xdr:nvSpPr>
        <xdr:cNvPr id="430" name="円/楕円 429"/>
        <xdr:cNvSpPr/>
      </xdr:nvSpPr>
      <xdr:spPr>
        <a:xfrm>
          <a:off x="10426700" y="1340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120511</xdr:rowOff>
    </xdr:from>
    <xdr:ext cx="469744" cy="259045"/>
    <xdr:sp macro="" textlink="">
      <xdr:nvSpPr>
        <xdr:cNvPr id="431" name="商工費該当値テキスト"/>
        <xdr:cNvSpPr txBox="1"/>
      </xdr:nvSpPr>
      <xdr:spPr>
        <a:xfrm>
          <a:off x="10528300" y="1332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5,677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100918</xdr:rowOff>
    </xdr:from>
    <xdr:to>
      <xdr:col>14</xdr:col>
      <xdr:colOff>79375</xdr:colOff>
      <xdr:row>79</xdr:row>
      <xdr:rowOff>31068</xdr:rowOff>
    </xdr:to>
    <xdr:sp macro="" textlink="">
      <xdr:nvSpPr>
        <xdr:cNvPr id="432" name="円/楕円 431"/>
        <xdr:cNvSpPr/>
      </xdr:nvSpPr>
      <xdr:spPr>
        <a:xfrm>
          <a:off x="9588500" y="1347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22195</xdr:rowOff>
    </xdr:from>
    <xdr:ext cx="469744" cy="259045"/>
    <xdr:sp macro="" textlink="">
      <xdr:nvSpPr>
        <xdr:cNvPr id="433" name="テキスト ボックス 432"/>
        <xdr:cNvSpPr txBox="1"/>
      </xdr:nvSpPr>
      <xdr:spPr>
        <a:xfrm>
          <a:off x="9404427" y="1356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129820</xdr:rowOff>
    </xdr:from>
    <xdr:to>
      <xdr:col>12</xdr:col>
      <xdr:colOff>561975</xdr:colOff>
      <xdr:row>79</xdr:row>
      <xdr:rowOff>59970</xdr:rowOff>
    </xdr:to>
    <xdr:sp macro="" textlink="">
      <xdr:nvSpPr>
        <xdr:cNvPr id="434" name="円/楕円 433"/>
        <xdr:cNvSpPr/>
      </xdr:nvSpPr>
      <xdr:spPr>
        <a:xfrm>
          <a:off x="8699500" y="1350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51097</xdr:rowOff>
    </xdr:from>
    <xdr:ext cx="469744" cy="259045"/>
    <xdr:sp macro="" textlink="">
      <xdr:nvSpPr>
        <xdr:cNvPr id="435" name="テキスト ボックス 434"/>
        <xdr:cNvSpPr txBox="1"/>
      </xdr:nvSpPr>
      <xdr:spPr>
        <a:xfrm>
          <a:off x="8515427" y="1359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2,747</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121034</xdr:rowOff>
    </xdr:from>
    <xdr:to>
      <xdr:col>11</xdr:col>
      <xdr:colOff>358775</xdr:colOff>
      <xdr:row>79</xdr:row>
      <xdr:rowOff>51184</xdr:rowOff>
    </xdr:to>
    <xdr:sp macro="" textlink="">
      <xdr:nvSpPr>
        <xdr:cNvPr id="436" name="円/楕円 435"/>
        <xdr:cNvSpPr/>
      </xdr:nvSpPr>
      <xdr:spPr>
        <a:xfrm>
          <a:off x="7810500" y="1349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42311</xdr:rowOff>
    </xdr:from>
    <xdr:ext cx="469744" cy="259045"/>
    <xdr:sp macro="" textlink="">
      <xdr:nvSpPr>
        <xdr:cNvPr id="437" name="テキスト ボックス 436"/>
        <xdr:cNvSpPr txBox="1"/>
      </xdr:nvSpPr>
      <xdr:spPr>
        <a:xfrm>
          <a:off x="7626427" y="13586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3,016</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134424</xdr:rowOff>
    </xdr:from>
    <xdr:to>
      <xdr:col>10</xdr:col>
      <xdr:colOff>155575</xdr:colOff>
      <xdr:row>79</xdr:row>
      <xdr:rowOff>64574</xdr:rowOff>
    </xdr:to>
    <xdr:sp macro="" textlink="">
      <xdr:nvSpPr>
        <xdr:cNvPr id="438" name="円/楕円 437"/>
        <xdr:cNvSpPr/>
      </xdr:nvSpPr>
      <xdr:spPr>
        <a:xfrm>
          <a:off x="6921500" y="1350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55701</xdr:rowOff>
    </xdr:from>
    <xdr:ext cx="469744" cy="259045"/>
    <xdr:sp macro="" textlink="">
      <xdr:nvSpPr>
        <xdr:cNvPr id="439" name="テキスト ボックス 438"/>
        <xdr:cNvSpPr txBox="1"/>
      </xdr:nvSpPr>
      <xdr:spPr>
        <a:xfrm>
          <a:off x="6737427" y="13600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3" name="テキスト ボックス 45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5" name="テキスト ボックス 45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7" name="テキスト ボックス 45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1" name="テキスト ボックス 46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100781</xdr:rowOff>
    </xdr:from>
    <xdr:to>
      <xdr:col>15</xdr:col>
      <xdr:colOff>180340</xdr:colOff>
      <xdr:row>99</xdr:row>
      <xdr:rowOff>19597</xdr:rowOff>
    </xdr:to>
    <xdr:cxnSp macro="">
      <xdr:nvCxnSpPr>
        <xdr:cNvPr id="463" name="直線コネクタ 462"/>
        <xdr:cNvCxnSpPr/>
      </xdr:nvCxnSpPr>
      <xdr:spPr>
        <a:xfrm flipV="1">
          <a:off x="10475595" y="15531281"/>
          <a:ext cx="1270" cy="1461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23424</xdr:rowOff>
    </xdr:from>
    <xdr:ext cx="534377" cy="259045"/>
    <xdr:sp macro="" textlink="">
      <xdr:nvSpPr>
        <xdr:cNvPr id="464" name="土木費最小値テキスト"/>
        <xdr:cNvSpPr txBox="1"/>
      </xdr:nvSpPr>
      <xdr:spPr>
        <a:xfrm>
          <a:off x="10528300" y="1699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13,046</a:t>
          </a:r>
          <a:endParaRPr kumimoji="1" lang="ja-JP" altLang="en-US" sz="1000" b="1">
            <a:latin typeface="ＭＳ Ｐゴシック"/>
          </a:endParaRPr>
        </a:p>
      </xdr:txBody>
    </xdr:sp>
    <xdr:clientData/>
  </xdr:oneCellAnchor>
  <xdr:twoCellAnchor>
    <xdr:from>
      <xdr:col>15</xdr:col>
      <xdr:colOff>92075</xdr:colOff>
      <xdr:row>99</xdr:row>
      <xdr:rowOff>19597</xdr:rowOff>
    </xdr:from>
    <xdr:to>
      <xdr:col>15</xdr:col>
      <xdr:colOff>269875</xdr:colOff>
      <xdr:row>99</xdr:row>
      <xdr:rowOff>19597</xdr:rowOff>
    </xdr:to>
    <xdr:cxnSp macro="">
      <xdr:nvCxnSpPr>
        <xdr:cNvPr id="465" name="直線コネクタ 464"/>
        <xdr:cNvCxnSpPr/>
      </xdr:nvCxnSpPr>
      <xdr:spPr>
        <a:xfrm>
          <a:off x="10388600" y="1699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47458</xdr:rowOff>
    </xdr:from>
    <xdr:ext cx="599010" cy="259045"/>
    <xdr:sp macro="" textlink="">
      <xdr:nvSpPr>
        <xdr:cNvPr id="466" name="土木費最大値テキスト"/>
        <xdr:cNvSpPr txBox="1"/>
      </xdr:nvSpPr>
      <xdr:spPr>
        <a:xfrm>
          <a:off x="10528300" y="15306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780,430</a:t>
          </a:r>
          <a:endParaRPr kumimoji="1" lang="ja-JP" altLang="en-US" sz="1000" b="1">
            <a:latin typeface="ＭＳ Ｐゴシック"/>
          </a:endParaRPr>
        </a:p>
      </xdr:txBody>
    </xdr:sp>
    <xdr:clientData/>
  </xdr:oneCellAnchor>
  <xdr:twoCellAnchor>
    <xdr:from>
      <xdr:col>15</xdr:col>
      <xdr:colOff>92075</xdr:colOff>
      <xdr:row>90</xdr:row>
      <xdr:rowOff>100781</xdr:rowOff>
    </xdr:from>
    <xdr:to>
      <xdr:col>15</xdr:col>
      <xdr:colOff>269875</xdr:colOff>
      <xdr:row>90</xdr:row>
      <xdr:rowOff>100781</xdr:rowOff>
    </xdr:to>
    <xdr:cxnSp macro="">
      <xdr:nvCxnSpPr>
        <xdr:cNvPr id="467" name="直線コネクタ 466"/>
        <xdr:cNvCxnSpPr/>
      </xdr:nvCxnSpPr>
      <xdr:spPr>
        <a:xfrm>
          <a:off x="10388600" y="1553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163314</xdr:rowOff>
    </xdr:from>
    <xdr:to>
      <xdr:col>15</xdr:col>
      <xdr:colOff>180975</xdr:colOff>
      <xdr:row>98</xdr:row>
      <xdr:rowOff>166384</xdr:rowOff>
    </xdr:to>
    <xdr:cxnSp macro="">
      <xdr:nvCxnSpPr>
        <xdr:cNvPr id="468" name="直線コネクタ 467"/>
        <xdr:cNvCxnSpPr/>
      </xdr:nvCxnSpPr>
      <xdr:spPr>
        <a:xfrm>
          <a:off x="9639300" y="16965414"/>
          <a:ext cx="838200" cy="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70418</xdr:rowOff>
    </xdr:from>
    <xdr:ext cx="534377" cy="259045"/>
    <xdr:sp macro="" textlink="">
      <xdr:nvSpPr>
        <xdr:cNvPr id="469" name="土木費平均値テキスト"/>
        <xdr:cNvSpPr txBox="1"/>
      </xdr:nvSpPr>
      <xdr:spPr>
        <a:xfrm>
          <a:off x="10528300" y="16701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61,711</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47541</xdr:rowOff>
    </xdr:from>
    <xdr:to>
      <xdr:col>15</xdr:col>
      <xdr:colOff>231775</xdr:colOff>
      <xdr:row>98</xdr:row>
      <xdr:rowOff>149141</xdr:rowOff>
    </xdr:to>
    <xdr:sp macro="" textlink="">
      <xdr:nvSpPr>
        <xdr:cNvPr id="470" name="フローチャート : 判断 469"/>
        <xdr:cNvSpPr/>
      </xdr:nvSpPr>
      <xdr:spPr>
        <a:xfrm>
          <a:off x="10426700" y="1684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163314</xdr:rowOff>
    </xdr:from>
    <xdr:to>
      <xdr:col>14</xdr:col>
      <xdr:colOff>28575</xdr:colOff>
      <xdr:row>98</xdr:row>
      <xdr:rowOff>169058</xdr:rowOff>
    </xdr:to>
    <xdr:cxnSp macro="">
      <xdr:nvCxnSpPr>
        <xdr:cNvPr id="471" name="直線コネクタ 470"/>
        <xdr:cNvCxnSpPr/>
      </xdr:nvCxnSpPr>
      <xdr:spPr>
        <a:xfrm flipV="1">
          <a:off x="8750300" y="16965414"/>
          <a:ext cx="889000" cy="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75595</xdr:rowOff>
    </xdr:from>
    <xdr:to>
      <xdr:col>14</xdr:col>
      <xdr:colOff>79375</xdr:colOff>
      <xdr:row>99</xdr:row>
      <xdr:rowOff>5745</xdr:rowOff>
    </xdr:to>
    <xdr:sp macro="" textlink="">
      <xdr:nvSpPr>
        <xdr:cNvPr id="472" name="フローチャート : 判断 471"/>
        <xdr:cNvSpPr/>
      </xdr:nvSpPr>
      <xdr:spPr>
        <a:xfrm>
          <a:off x="9588500" y="168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22272</xdr:rowOff>
    </xdr:from>
    <xdr:ext cx="534377" cy="259045"/>
    <xdr:sp macro="" textlink="">
      <xdr:nvSpPr>
        <xdr:cNvPr id="473" name="テキスト ボックス 472"/>
        <xdr:cNvSpPr txBox="1"/>
      </xdr:nvSpPr>
      <xdr:spPr>
        <a:xfrm>
          <a:off x="9372111" y="1665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169058</xdr:rowOff>
    </xdr:from>
    <xdr:to>
      <xdr:col>12</xdr:col>
      <xdr:colOff>511175</xdr:colOff>
      <xdr:row>99</xdr:row>
      <xdr:rowOff>4938</xdr:rowOff>
    </xdr:to>
    <xdr:cxnSp macro="">
      <xdr:nvCxnSpPr>
        <xdr:cNvPr id="474" name="直線コネクタ 473"/>
        <xdr:cNvCxnSpPr/>
      </xdr:nvCxnSpPr>
      <xdr:spPr>
        <a:xfrm flipV="1">
          <a:off x="7861300" y="16971158"/>
          <a:ext cx="889000" cy="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72645</xdr:rowOff>
    </xdr:from>
    <xdr:to>
      <xdr:col>12</xdr:col>
      <xdr:colOff>561975</xdr:colOff>
      <xdr:row>99</xdr:row>
      <xdr:rowOff>2795</xdr:rowOff>
    </xdr:to>
    <xdr:sp macro="" textlink="">
      <xdr:nvSpPr>
        <xdr:cNvPr id="475" name="フローチャート : 判断 474"/>
        <xdr:cNvSpPr/>
      </xdr:nvSpPr>
      <xdr:spPr>
        <a:xfrm>
          <a:off x="8699500" y="1687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19322</xdr:rowOff>
    </xdr:from>
    <xdr:ext cx="534377" cy="259045"/>
    <xdr:sp macro="" textlink="">
      <xdr:nvSpPr>
        <xdr:cNvPr id="476" name="テキスト ボックス 475"/>
        <xdr:cNvSpPr txBox="1"/>
      </xdr:nvSpPr>
      <xdr:spPr>
        <a:xfrm>
          <a:off x="8483111" y="1664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1419</xdr:rowOff>
    </xdr:from>
    <xdr:to>
      <xdr:col>11</xdr:col>
      <xdr:colOff>307975</xdr:colOff>
      <xdr:row>99</xdr:row>
      <xdr:rowOff>4938</xdr:rowOff>
    </xdr:to>
    <xdr:cxnSp macro="">
      <xdr:nvCxnSpPr>
        <xdr:cNvPr id="477" name="直線コネクタ 476"/>
        <xdr:cNvCxnSpPr/>
      </xdr:nvCxnSpPr>
      <xdr:spPr>
        <a:xfrm>
          <a:off x="6972300" y="16974969"/>
          <a:ext cx="889000" cy="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85519</xdr:rowOff>
    </xdr:from>
    <xdr:to>
      <xdr:col>11</xdr:col>
      <xdr:colOff>358775</xdr:colOff>
      <xdr:row>99</xdr:row>
      <xdr:rowOff>15669</xdr:rowOff>
    </xdr:to>
    <xdr:sp macro="" textlink="">
      <xdr:nvSpPr>
        <xdr:cNvPr id="478" name="フローチャート : 判断 477"/>
        <xdr:cNvSpPr/>
      </xdr:nvSpPr>
      <xdr:spPr>
        <a:xfrm>
          <a:off x="7810500" y="1688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32196</xdr:rowOff>
    </xdr:from>
    <xdr:ext cx="534377" cy="259045"/>
    <xdr:sp macro="" textlink="">
      <xdr:nvSpPr>
        <xdr:cNvPr id="479" name="テキスト ボックス 478"/>
        <xdr:cNvSpPr txBox="1"/>
      </xdr:nvSpPr>
      <xdr:spPr>
        <a:xfrm>
          <a:off x="7594111" y="1666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83353</xdr:rowOff>
    </xdr:from>
    <xdr:to>
      <xdr:col>10</xdr:col>
      <xdr:colOff>155575</xdr:colOff>
      <xdr:row>99</xdr:row>
      <xdr:rowOff>13503</xdr:rowOff>
    </xdr:to>
    <xdr:sp macro="" textlink="">
      <xdr:nvSpPr>
        <xdr:cNvPr id="480" name="フローチャート : 判断 479"/>
        <xdr:cNvSpPr/>
      </xdr:nvSpPr>
      <xdr:spPr>
        <a:xfrm>
          <a:off x="6921500" y="1688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30030</xdr:rowOff>
    </xdr:from>
    <xdr:ext cx="534377" cy="259045"/>
    <xdr:sp macro="" textlink="">
      <xdr:nvSpPr>
        <xdr:cNvPr id="481" name="テキスト ボックス 480"/>
        <xdr:cNvSpPr txBox="1"/>
      </xdr:nvSpPr>
      <xdr:spPr>
        <a:xfrm>
          <a:off x="6705111" y="1666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42,912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115584</xdr:rowOff>
    </xdr:from>
    <xdr:to>
      <xdr:col>15</xdr:col>
      <xdr:colOff>231775</xdr:colOff>
      <xdr:row>99</xdr:row>
      <xdr:rowOff>45734</xdr:rowOff>
    </xdr:to>
    <xdr:sp macro="" textlink="">
      <xdr:nvSpPr>
        <xdr:cNvPr id="487" name="円/楕円 486"/>
        <xdr:cNvSpPr/>
      </xdr:nvSpPr>
      <xdr:spPr>
        <a:xfrm>
          <a:off x="10426700" y="1691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30511</xdr:rowOff>
    </xdr:from>
    <xdr:ext cx="534377" cy="259045"/>
    <xdr:sp macro="" textlink="">
      <xdr:nvSpPr>
        <xdr:cNvPr id="488" name="土木費該当値テキスト"/>
        <xdr:cNvSpPr txBox="1"/>
      </xdr:nvSpPr>
      <xdr:spPr>
        <a:xfrm>
          <a:off x="10528300" y="1683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25,993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112514</xdr:rowOff>
    </xdr:from>
    <xdr:to>
      <xdr:col>14</xdr:col>
      <xdr:colOff>79375</xdr:colOff>
      <xdr:row>99</xdr:row>
      <xdr:rowOff>42664</xdr:rowOff>
    </xdr:to>
    <xdr:sp macro="" textlink="">
      <xdr:nvSpPr>
        <xdr:cNvPr id="489" name="円/楕円 488"/>
        <xdr:cNvSpPr/>
      </xdr:nvSpPr>
      <xdr:spPr>
        <a:xfrm>
          <a:off x="9588500" y="169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33791</xdr:rowOff>
    </xdr:from>
    <xdr:ext cx="534377" cy="259045"/>
    <xdr:sp macro="" textlink="">
      <xdr:nvSpPr>
        <xdr:cNvPr id="490" name="テキスト ボックス 489"/>
        <xdr:cNvSpPr txBox="1"/>
      </xdr:nvSpPr>
      <xdr:spPr>
        <a:xfrm>
          <a:off x="9372111" y="1700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27,604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118258</xdr:rowOff>
    </xdr:from>
    <xdr:to>
      <xdr:col>12</xdr:col>
      <xdr:colOff>561975</xdr:colOff>
      <xdr:row>99</xdr:row>
      <xdr:rowOff>48408</xdr:rowOff>
    </xdr:to>
    <xdr:sp macro="" textlink="">
      <xdr:nvSpPr>
        <xdr:cNvPr id="491" name="円/楕円 490"/>
        <xdr:cNvSpPr/>
      </xdr:nvSpPr>
      <xdr:spPr>
        <a:xfrm>
          <a:off x="8699500" y="1692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39535</xdr:rowOff>
    </xdr:from>
    <xdr:ext cx="534377" cy="259045"/>
    <xdr:sp macro="" textlink="">
      <xdr:nvSpPr>
        <xdr:cNvPr id="492" name="テキスト ボックス 491"/>
        <xdr:cNvSpPr txBox="1"/>
      </xdr:nvSpPr>
      <xdr:spPr>
        <a:xfrm>
          <a:off x="8483111" y="1701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24,589</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125588</xdr:rowOff>
    </xdr:from>
    <xdr:to>
      <xdr:col>11</xdr:col>
      <xdr:colOff>358775</xdr:colOff>
      <xdr:row>99</xdr:row>
      <xdr:rowOff>55738</xdr:rowOff>
    </xdr:to>
    <xdr:sp macro="" textlink="">
      <xdr:nvSpPr>
        <xdr:cNvPr id="493" name="円/楕円 492"/>
        <xdr:cNvSpPr/>
      </xdr:nvSpPr>
      <xdr:spPr>
        <a:xfrm>
          <a:off x="7810500" y="1692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46865</xdr:rowOff>
    </xdr:from>
    <xdr:ext cx="534377" cy="259045"/>
    <xdr:sp macro="" textlink="">
      <xdr:nvSpPr>
        <xdr:cNvPr id="494" name="テキスト ボックス 493"/>
        <xdr:cNvSpPr txBox="1"/>
      </xdr:nvSpPr>
      <xdr:spPr>
        <a:xfrm>
          <a:off x="7594111" y="1702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20,741</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122069</xdr:rowOff>
    </xdr:from>
    <xdr:to>
      <xdr:col>10</xdr:col>
      <xdr:colOff>155575</xdr:colOff>
      <xdr:row>99</xdr:row>
      <xdr:rowOff>52219</xdr:rowOff>
    </xdr:to>
    <xdr:sp macro="" textlink="">
      <xdr:nvSpPr>
        <xdr:cNvPr id="495" name="円/楕円 494"/>
        <xdr:cNvSpPr/>
      </xdr:nvSpPr>
      <xdr:spPr>
        <a:xfrm>
          <a:off x="6921500" y="1692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43346</xdr:rowOff>
    </xdr:from>
    <xdr:ext cx="534377" cy="259045"/>
    <xdr:sp macro="" textlink="">
      <xdr:nvSpPr>
        <xdr:cNvPr id="496" name="テキスト ボックス 495"/>
        <xdr:cNvSpPr txBox="1"/>
      </xdr:nvSpPr>
      <xdr:spPr>
        <a:xfrm>
          <a:off x="6705111" y="1701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22,589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14,567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135604</xdr:rowOff>
    </xdr:from>
    <xdr:to>
      <xdr:col>23</xdr:col>
      <xdr:colOff>516889</xdr:colOff>
      <xdr:row>38</xdr:row>
      <xdr:rowOff>41973</xdr:rowOff>
    </xdr:to>
    <xdr:cxnSp macro="">
      <xdr:nvCxnSpPr>
        <xdr:cNvPr id="520" name="直線コネクタ 519"/>
        <xdr:cNvCxnSpPr/>
      </xdr:nvCxnSpPr>
      <xdr:spPr>
        <a:xfrm flipV="1">
          <a:off x="16317595" y="5279104"/>
          <a:ext cx="1269" cy="1277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45800</xdr:rowOff>
    </xdr:from>
    <xdr:ext cx="469744" cy="259045"/>
    <xdr:sp macro="" textlink="">
      <xdr:nvSpPr>
        <xdr:cNvPr id="521" name="消防費最小値テキスト"/>
        <xdr:cNvSpPr txBox="1"/>
      </xdr:nvSpPr>
      <xdr:spPr>
        <a:xfrm>
          <a:off x="16370300" y="656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9,130</a:t>
          </a:r>
          <a:endParaRPr kumimoji="1" lang="ja-JP" altLang="en-US" sz="1000" b="1">
            <a:latin typeface="ＭＳ Ｐゴシック"/>
          </a:endParaRPr>
        </a:p>
      </xdr:txBody>
    </xdr:sp>
    <xdr:clientData/>
  </xdr:oneCellAnchor>
  <xdr:twoCellAnchor>
    <xdr:from>
      <xdr:col>23</xdr:col>
      <xdr:colOff>428625</xdr:colOff>
      <xdr:row>38</xdr:row>
      <xdr:rowOff>41973</xdr:rowOff>
    </xdr:from>
    <xdr:to>
      <xdr:col>23</xdr:col>
      <xdr:colOff>606425</xdr:colOff>
      <xdr:row>38</xdr:row>
      <xdr:rowOff>41973</xdr:rowOff>
    </xdr:to>
    <xdr:cxnSp macro="">
      <xdr:nvCxnSpPr>
        <xdr:cNvPr id="522" name="直線コネクタ 521"/>
        <xdr:cNvCxnSpPr/>
      </xdr:nvCxnSpPr>
      <xdr:spPr>
        <a:xfrm>
          <a:off x="16230600" y="6557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82281</xdr:rowOff>
    </xdr:from>
    <xdr:ext cx="534377" cy="259045"/>
    <xdr:sp macro="" textlink="">
      <xdr:nvSpPr>
        <xdr:cNvPr id="523" name="消防費最大値テキスト"/>
        <xdr:cNvSpPr txBox="1"/>
      </xdr:nvSpPr>
      <xdr:spPr>
        <a:xfrm>
          <a:off x="16370300" y="505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76,215</a:t>
          </a:r>
          <a:endParaRPr kumimoji="1" lang="ja-JP" altLang="en-US" sz="1000" b="1">
            <a:latin typeface="ＭＳ Ｐゴシック"/>
          </a:endParaRPr>
        </a:p>
      </xdr:txBody>
    </xdr:sp>
    <xdr:clientData/>
  </xdr:oneCellAnchor>
  <xdr:twoCellAnchor>
    <xdr:from>
      <xdr:col>23</xdr:col>
      <xdr:colOff>428625</xdr:colOff>
      <xdr:row>30</xdr:row>
      <xdr:rowOff>135604</xdr:rowOff>
    </xdr:from>
    <xdr:to>
      <xdr:col>23</xdr:col>
      <xdr:colOff>606425</xdr:colOff>
      <xdr:row>30</xdr:row>
      <xdr:rowOff>135604</xdr:rowOff>
    </xdr:to>
    <xdr:cxnSp macro="">
      <xdr:nvCxnSpPr>
        <xdr:cNvPr id="524" name="直線コネクタ 523"/>
        <xdr:cNvCxnSpPr/>
      </xdr:nvCxnSpPr>
      <xdr:spPr>
        <a:xfrm>
          <a:off x="16230600" y="527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126155</xdr:rowOff>
    </xdr:from>
    <xdr:to>
      <xdr:col>23</xdr:col>
      <xdr:colOff>517525</xdr:colOff>
      <xdr:row>36</xdr:row>
      <xdr:rowOff>154006</xdr:rowOff>
    </xdr:to>
    <xdr:cxnSp macro="">
      <xdr:nvCxnSpPr>
        <xdr:cNvPr id="525" name="直線コネクタ 524"/>
        <xdr:cNvCxnSpPr/>
      </xdr:nvCxnSpPr>
      <xdr:spPr>
        <a:xfrm>
          <a:off x="15481300" y="6298355"/>
          <a:ext cx="838200" cy="2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106151</xdr:rowOff>
    </xdr:from>
    <xdr:ext cx="534377" cy="259045"/>
    <xdr:sp macro="" textlink="">
      <xdr:nvSpPr>
        <xdr:cNvPr id="526" name="消防費平均値テキスト"/>
        <xdr:cNvSpPr txBox="1"/>
      </xdr:nvSpPr>
      <xdr:spPr>
        <a:xfrm>
          <a:off x="16370300" y="6278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127724</xdr:rowOff>
    </xdr:from>
    <xdr:to>
      <xdr:col>23</xdr:col>
      <xdr:colOff>568325</xdr:colOff>
      <xdr:row>37</xdr:row>
      <xdr:rowOff>57874</xdr:rowOff>
    </xdr:to>
    <xdr:sp macro="" textlink="">
      <xdr:nvSpPr>
        <xdr:cNvPr id="527" name="フローチャート : 判断 526"/>
        <xdr:cNvSpPr/>
      </xdr:nvSpPr>
      <xdr:spPr>
        <a:xfrm>
          <a:off x="16268700" y="629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126155</xdr:rowOff>
    </xdr:from>
    <xdr:to>
      <xdr:col>22</xdr:col>
      <xdr:colOff>365125</xdr:colOff>
      <xdr:row>37</xdr:row>
      <xdr:rowOff>23362</xdr:rowOff>
    </xdr:to>
    <xdr:cxnSp macro="">
      <xdr:nvCxnSpPr>
        <xdr:cNvPr id="528" name="直線コネクタ 527"/>
        <xdr:cNvCxnSpPr/>
      </xdr:nvCxnSpPr>
      <xdr:spPr>
        <a:xfrm flipV="1">
          <a:off x="14592300" y="6298355"/>
          <a:ext cx="889000" cy="6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7785</xdr:rowOff>
    </xdr:from>
    <xdr:to>
      <xdr:col>22</xdr:col>
      <xdr:colOff>415925</xdr:colOff>
      <xdr:row>37</xdr:row>
      <xdr:rowOff>109385</xdr:rowOff>
    </xdr:to>
    <xdr:sp macro="" textlink="">
      <xdr:nvSpPr>
        <xdr:cNvPr id="529" name="フローチャート : 判断 528"/>
        <xdr:cNvSpPr/>
      </xdr:nvSpPr>
      <xdr:spPr>
        <a:xfrm>
          <a:off x="15430500" y="63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100512</xdr:rowOff>
    </xdr:from>
    <xdr:ext cx="534377" cy="259045"/>
    <xdr:sp macro="" textlink="">
      <xdr:nvSpPr>
        <xdr:cNvPr id="530" name="テキスト ボックス 529"/>
        <xdr:cNvSpPr txBox="1"/>
      </xdr:nvSpPr>
      <xdr:spPr>
        <a:xfrm>
          <a:off x="15214111" y="644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17399</xdr:rowOff>
    </xdr:from>
    <xdr:to>
      <xdr:col>21</xdr:col>
      <xdr:colOff>161925</xdr:colOff>
      <xdr:row>37</xdr:row>
      <xdr:rowOff>23362</xdr:rowOff>
    </xdr:to>
    <xdr:cxnSp macro="">
      <xdr:nvCxnSpPr>
        <xdr:cNvPr id="531" name="直線コネクタ 530"/>
        <xdr:cNvCxnSpPr/>
      </xdr:nvCxnSpPr>
      <xdr:spPr>
        <a:xfrm>
          <a:off x="13703300" y="6361049"/>
          <a:ext cx="889000" cy="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19615</xdr:rowOff>
    </xdr:from>
    <xdr:to>
      <xdr:col>21</xdr:col>
      <xdr:colOff>212725</xdr:colOff>
      <xdr:row>37</xdr:row>
      <xdr:rowOff>121215</xdr:rowOff>
    </xdr:to>
    <xdr:sp macro="" textlink="">
      <xdr:nvSpPr>
        <xdr:cNvPr id="532" name="フローチャート : 判断 531"/>
        <xdr:cNvSpPr/>
      </xdr:nvSpPr>
      <xdr:spPr>
        <a:xfrm>
          <a:off x="14541500" y="636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112342</xdr:rowOff>
    </xdr:from>
    <xdr:ext cx="534377" cy="259045"/>
    <xdr:sp macro="" textlink="">
      <xdr:nvSpPr>
        <xdr:cNvPr id="533" name="テキスト ボックス 532"/>
        <xdr:cNvSpPr txBox="1"/>
      </xdr:nvSpPr>
      <xdr:spPr>
        <a:xfrm>
          <a:off x="14325111" y="645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118364</xdr:rowOff>
    </xdr:from>
    <xdr:to>
      <xdr:col>19</xdr:col>
      <xdr:colOff>644525</xdr:colOff>
      <xdr:row>37</xdr:row>
      <xdr:rowOff>17399</xdr:rowOff>
    </xdr:to>
    <xdr:cxnSp macro="">
      <xdr:nvCxnSpPr>
        <xdr:cNvPr id="534" name="直線コネクタ 533"/>
        <xdr:cNvCxnSpPr/>
      </xdr:nvCxnSpPr>
      <xdr:spPr>
        <a:xfrm>
          <a:off x="12814300" y="6290564"/>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34893</xdr:rowOff>
    </xdr:from>
    <xdr:to>
      <xdr:col>20</xdr:col>
      <xdr:colOff>9525</xdr:colOff>
      <xdr:row>37</xdr:row>
      <xdr:rowOff>136493</xdr:rowOff>
    </xdr:to>
    <xdr:sp macro="" textlink="">
      <xdr:nvSpPr>
        <xdr:cNvPr id="535" name="フローチャート : 判断 534"/>
        <xdr:cNvSpPr/>
      </xdr:nvSpPr>
      <xdr:spPr>
        <a:xfrm>
          <a:off x="13652500" y="637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127620</xdr:rowOff>
    </xdr:from>
    <xdr:ext cx="534377" cy="259045"/>
    <xdr:sp macro="" textlink="">
      <xdr:nvSpPr>
        <xdr:cNvPr id="536" name="テキスト ボックス 535"/>
        <xdr:cNvSpPr txBox="1"/>
      </xdr:nvSpPr>
      <xdr:spPr>
        <a:xfrm>
          <a:off x="13436111" y="647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40494</xdr:rowOff>
    </xdr:from>
    <xdr:to>
      <xdr:col>18</xdr:col>
      <xdr:colOff>492125</xdr:colOff>
      <xdr:row>37</xdr:row>
      <xdr:rowOff>142094</xdr:rowOff>
    </xdr:to>
    <xdr:sp macro="" textlink="">
      <xdr:nvSpPr>
        <xdr:cNvPr id="537" name="フローチャート : 判断 536"/>
        <xdr:cNvSpPr/>
      </xdr:nvSpPr>
      <xdr:spPr>
        <a:xfrm>
          <a:off x="12763500" y="63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133221</xdr:rowOff>
    </xdr:from>
    <xdr:ext cx="534377" cy="259045"/>
    <xdr:sp macro="" textlink="">
      <xdr:nvSpPr>
        <xdr:cNvPr id="538" name="テキスト ボックス 537"/>
        <xdr:cNvSpPr txBox="1"/>
      </xdr:nvSpPr>
      <xdr:spPr>
        <a:xfrm>
          <a:off x="12547111" y="647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103206</xdr:rowOff>
    </xdr:from>
    <xdr:to>
      <xdr:col>23</xdr:col>
      <xdr:colOff>568325</xdr:colOff>
      <xdr:row>37</xdr:row>
      <xdr:rowOff>33356</xdr:rowOff>
    </xdr:to>
    <xdr:sp macro="" textlink="">
      <xdr:nvSpPr>
        <xdr:cNvPr id="544" name="円/楕円 543"/>
        <xdr:cNvSpPr/>
      </xdr:nvSpPr>
      <xdr:spPr>
        <a:xfrm>
          <a:off x="16268700" y="627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126083</xdr:rowOff>
    </xdr:from>
    <xdr:ext cx="534377" cy="259045"/>
    <xdr:sp macro="" textlink="">
      <xdr:nvSpPr>
        <xdr:cNvPr id="545" name="消防費該当値テキスト"/>
        <xdr:cNvSpPr txBox="1"/>
      </xdr:nvSpPr>
      <xdr:spPr>
        <a:xfrm>
          <a:off x="16370300" y="612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21,249</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75355</xdr:rowOff>
    </xdr:from>
    <xdr:to>
      <xdr:col>22</xdr:col>
      <xdr:colOff>415925</xdr:colOff>
      <xdr:row>37</xdr:row>
      <xdr:rowOff>5505</xdr:rowOff>
    </xdr:to>
    <xdr:sp macro="" textlink="">
      <xdr:nvSpPr>
        <xdr:cNvPr id="546" name="円/楕円 545"/>
        <xdr:cNvSpPr/>
      </xdr:nvSpPr>
      <xdr:spPr>
        <a:xfrm>
          <a:off x="15430500" y="624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22032</xdr:rowOff>
    </xdr:from>
    <xdr:ext cx="534377" cy="259045"/>
    <xdr:sp macro="" textlink="">
      <xdr:nvSpPr>
        <xdr:cNvPr id="547" name="テキスト ボックス 546"/>
        <xdr:cNvSpPr txBox="1"/>
      </xdr:nvSpPr>
      <xdr:spPr>
        <a:xfrm>
          <a:off x="15214111" y="60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22,711</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144012</xdr:rowOff>
    </xdr:from>
    <xdr:to>
      <xdr:col>21</xdr:col>
      <xdr:colOff>212725</xdr:colOff>
      <xdr:row>37</xdr:row>
      <xdr:rowOff>74162</xdr:rowOff>
    </xdr:to>
    <xdr:sp macro="" textlink="">
      <xdr:nvSpPr>
        <xdr:cNvPr id="548" name="円/楕円 547"/>
        <xdr:cNvSpPr/>
      </xdr:nvSpPr>
      <xdr:spPr>
        <a:xfrm>
          <a:off x="14541500" y="631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90689</xdr:rowOff>
    </xdr:from>
    <xdr:ext cx="534377" cy="259045"/>
    <xdr:sp macro="" textlink="">
      <xdr:nvSpPr>
        <xdr:cNvPr id="549" name="テキスト ボックス 548"/>
        <xdr:cNvSpPr txBox="1"/>
      </xdr:nvSpPr>
      <xdr:spPr>
        <a:xfrm>
          <a:off x="14325111" y="609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19,107</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138049</xdr:rowOff>
    </xdr:from>
    <xdr:to>
      <xdr:col>20</xdr:col>
      <xdr:colOff>9525</xdr:colOff>
      <xdr:row>37</xdr:row>
      <xdr:rowOff>68199</xdr:rowOff>
    </xdr:to>
    <xdr:sp macro="" textlink="">
      <xdr:nvSpPr>
        <xdr:cNvPr id="550" name="円/楕円 549"/>
        <xdr:cNvSpPr/>
      </xdr:nvSpPr>
      <xdr:spPr>
        <a:xfrm>
          <a:off x="13652500" y="631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84726</xdr:rowOff>
    </xdr:from>
    <xdr:ext cx="534377" cy="259045"/>
    <xdr:sp macro="" textlink="">
      <xdr:nvSpPr>
        <xdr:cNvPr id="551" name="テキスト ボックス 550"/>
        <xdr:cNvSpPr txBox="1"/>
      </xdr:nvSpPr>
      <xdr:spPr>
        <a:xfrm>
          <a:off x="13436111" y="60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19,420</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67564</xdr:rowOff>
    </xdr:from>
    <xdr:to>
      <xdr:col>18</xdr:col>
      <xdr:colOff>492125</xdr:colOff>
      <xdr:row>36</xdr:row>
      <xdr:rowOff>169164</xdr:rowOff>
    </xdr:to>
    <xdr:sp macro="" textlink="">
      <xdr:nvSpPr>
        <xdr:cNvPr id="552" name="円/楕円 551"/>
        <xdr:cNvSpPr/>
      </xdr:nvSpPr>
      <xdr:spPr>
        <a:xfrm>
          <a:off x="12763500" y="623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14241</xdr:rowOff>
    </xdr:from>
    <xdr:ext cx="534377" cy="259045"/>
    <xdr:sp macro="" textlink="">
      <xdr:nvSpPr>
        <xdr:cNvPr id="553" name="テキスト ボックス 552"/>
        <xdr:cNvSpPr txBox="1"/>
      </xdr:nvSpPr>
      <xdr:spPr>
        <a:xfrm>
          <a:off x="12547111" y="601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23,120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43,214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72" name="テキスト ボックス 571"/>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160293</xdr:rowOff>
    </xdr:from>
    <xdr:to>
      <xdr:col>23</xdr:col>
      <xdr:colOff>516889</xdr:colOff>
      <xdr:row>58</xdr:row>
      <xdr:rowOff>159931</xdr:rowOff>
    </xdr:to>
    <xdr:cxnSp macro="">
      <xdr:nvCxnSpPr>
        <xdr:cNvPr id="578" name="直線コネクタ 577"/>
        <xdr:cNvCxnSpPr/>
      </xdr:nvCxnSpPr>
      <xdr:spPr>
        <a:xfrm flipV="1">
          <a:off x="16317595" y="8561343"/>
          <a:ext cx="1269" cy="154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163758</xdr:rowOff>
    </xdr:from>
    <xdr:ext cx="534377" cy="259045"/>
    <xdr:sp macro="" textlink="">
      <xdr:nvSpPr>
        <xdr:cNvPr id="579" name="教育費最小値テキスト"/>
        <xdr:cNvSpPr txBox="1"/>
      </xdr:nvSpPr>
      <xdr:spPr>
        <a:xfrm>
          <a:off x="16370300" y="1010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22,938</a:t>
          </a:r>
          <a:endParaRPr kumimoji="1" lang="ja-JP" altLang="en-US" sz="1000" b="1">
            <a:latin typeface="ＭＳ Ｐゴシック"/>
          </a:endParaRPr>
        </a:p>
      </xdr:txBody>
    </xdr:sp>
    <xdr:clientData/>
  </xdr:oneCellAnchor>
  <xdr:twoCellAnchor>
    <xdr:from>
      <xdr:col>23</xdr:col>
      <xdr:colOff>428625</xdr:colOff>
      <xdr:row>58</xdr:row>
      <xdr:rowOff>159931</xdr:rowOff>
    </xdr:from>
    <xdr:to>
      <xdr:col>23</xdr:col>
      <xdr:colOff>606425</xdr:colOff>
      <xdr:row>58</xdr:row>
      <xdr:rowOff>159931</xdr:rowOff>
    </xdr:to>
    <xdr:cxnSp macro="">
      <xdr:nvCxnSpPr>
        <xdr:cNvPr id="580" name="直線コネクタ 579"/>
        <xdr:cNvCxnSpPr/>
      </xdr:nvCxnSpPr>
      <xdr:spPr>
        <a:xfrm>
          <a:off x="16230600" y="1010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106970</xdr:rowOff>
    </xdr:from>
    <xdr:ext cx="599010" cy="259045"/>
    <xdr:sp macro="" textlink="">
      <xdr:nvSpPr>
        <xdr:cNvPr id="581" name="教育費最大値テキスト"/>
        <xdr:cNvSpPr txBox="1"/>
      </xdr:nvSpPr>
      <xdr:spPr>
        <a:xfrm>
          <a:off x="16370300" y="833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103,919</a:t>
          </a:r>
          <a:endParaRPr kumimoji="1" lang="ja-JP" altLang="en-US" sz="1000" b="1">
            <a:latin typeface="ＭＳ Ｐゴシック"/>
          </a:endParaRPr>
        </a:p>
      </xdr:txBody>
    </xdr:sp>
    <xdr:clientData/>
  </xdr:oneCellAnchor>
  <xdr:twoCellAnchor>
    <xdr:from>
      <xdr:col>23</xdr:col>
      <xdr:colOff>428625</xdr:colOff>
      <xdr:row>49</xdr:row>
      <xdr:rowOff>160293</xdr:rowOff>
    </xdr:from>
    <xdr:to>
      <xdr:col>23</xdr:col>
      <xdr:colOff>606425</xdr:colOff>
      <xdr:row>49</xdr:row>
      <xdr:rowOff>160293</xdr:rowOff>
    </xdr:to>
    <xdr:cxnSp macro="">
      <xdr:nvCxnSpPr>
        <xdr:cNvPr id="582" name="直線コネクタ 581"/>
        <xdr:cNvCxnSpPr/>
      </xdr:nvCxnSpPr>
      <xdr:spPr>
        <a:xfrm>
          <a:off x="16230600" y="856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127908</xdr:rowOff>
    </xdr:from>
    <xdr:to>
      <xdr:col>23</xdr:col>
      <xdr:colOff>517525</xdr:colOff>
      <xdr:row>55</xdr:row>
      <xdr:rowOff>96762</xdr:rowOff>
    </xdr:to>
    <xdr:cxnSp macro="">
      <xdr:nvCxnSpPr>
        <xdr:cNvPr id="583" name="直線コネクタ 582"/>
        <xdr:cNvCxnSpPr/>
      </xdr:nvCxnSpPr>
      <xdr:spPr>
        <a:xfrm>
          <a:off x="15481300" y="9386208"/>
          <a:ext cx="838200" cy="14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67860</xdr:rowOff>
    </xdr:from>
    <xdr:ext cx="534377" cy="259045"/>
    <xdr:sp macro="" textlink="">
      <xdr:nvSpPr>
        <xdr:cNvPr id="584" name="教育費平均値テキスト"/>
        <xdr:cNvSpPr txBox="1"/>
      </xdr:nvSpPr>
      <xdr:spPr>
        <a:xfrm>
          <a:off x="16370300" y="9497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50,972</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89433</xdr:rowOff>
    </xdr:from>
    <xdr:to>
      <xdr:col>23</xdr:col>
      <xdr:colOff>568325</xdr:colOff>
      <xdr:row>56</xdr:row>
      <xdr:rowOff>19583</xdr:rowOff>
    </xdr:to>
    <xdr:sp macro="" textlink="">
      <xdr:nvSpPr>
        <xdr:cNvPr id="585" name="フローチャート : 判断 584"/>
        <xdr:cNvSpPr/>
      </xdr:nvSpPr>
      <xdr:spPr>
        <a:xfrm>
          <a:off x="162687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127908</xdr:rowOff>
    </xdr:from>
    <xdr:to>
      <xdr:col>22</xdr:col>
      <xdr:colOff>365125</xdr:colOff>
      <xdr:row>56</xdr:row>
      <xdr:rowOff>114688</xdr:rowOff>
    </xdr:to>
    <xdr:cxnSp macro="">
      <xdr:nvCxnSpPr>
        <xdr:cNvPr id="586" name="直線コネクタ 585"/>
        <xdr:cNvCxnSpPr/>
      </xdr:nvCxnSpPr>
      <xdr:spPr>
        <a:xfrm flipV="1">
          <a:off x="14592300" y="9386208"/>
          <a:ext cx="889000" cy="32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3690</xdr:rowOff>
    </xdr:from>
    <xdr:to>
      <xdr:col>22</xdr:col>
      <xdr:colOff>415925</xdr:colOff>
      <xdr:row>56</xdr:row>
      <xdr:rowOff>105290</xdr:rowOff>
    </xdr:to>
    <xdr:sp macro="" textlink="">
      <xdr:nvSpPr>
        <xdr:cNvPr id="587" name="フローチャート : 判断 586"/>
        <xdr:cNvSpPr/>
      </xdr:nvSpPr>
      <xdr:spPr>
        <a:xfrm>
          <a:off x="15430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96417</xdr:rowOff>
    </xdr:from>
    <xdr:ext cx="534377" cy="259045"/>
    <xdr:sp macro="" textlink="">
      <xdr:nvSpPr>
        <xdr:cNvPr id="588" name="テキスト ボックス 587"/>
        <xdr:cNvSpPr txBox="1"/>
      </xdr:nvSpPr>
      <xdr:spPr>
        <a:xfrm>
          <a:off x="15214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13132</xdr:rowOff>
    </xdr:from>
    <xdr:to>
      <xdr:col>21</xdr:col>
      <xdr:colOff>161925</xdr:colOff>
      <xdr:row>56</xdr:row>
      <xdr:rowOff>114688</xdr:rowOff>
    </xdr:to>
    <xdr:cxnSp macro="">
      <xdr:nvCxnSpPr>
        <xdr:cNvPr id="589" name="直線コネクタ 588"/>
        <xdr:cNvCxnSpPr/>
      </xdr:nvCxnSpPr>
      <xdr:spPr>
        <a:xfrm>
          <a:off x="13703300" y="9442882"/>
          <a:ext cx="889000" cy="27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12014</xdr:rowOff>
    </xdr:from>
    <xdr:to>
      <xdr:col>21</xdr:col>
      <xdr:colOff>212725</xdr:colOff>
      <xdr:row>56</xdr:row>
      <xdr:rowOff>113614</xdr:rowOff>
    </xdr:to>
    <xdr:sp macro="" textlink="">
      <xdr:nvSpPr>
        <xdr:cNvPr id="590" name="フローチャート : 判断 589"/>
        <xdr:cNvSpPr/>
      </xdr:nvSpPr>
      <xdr:spPr>
        <a:xfrm>
          <a:off x="14541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130141</xdr:rowOff>
    </xdr:from>
    <xdr:ext cx="534377" cy="259045"/>
    <xdr:sp macro="" textlink="">
      <xdr:nvSpPr>
        <xdr:cNvPr id="591" name="テキスト ボックス 590"/>
        <xdr:cNvSpPr txBox="1"/>
      </xdr:nvSpPr>
      <xdr:spPr>
        <a:xfrm>
          <a:off x="14325111" y="93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13132</xdr:rowOff>
    </xdr:from>
    <xdr:to>
      <xdr:col>19</xdr:col>
      <xdr:colOff>644525</xdr:colOff>
      <xdr:row>56</xdr:row>
      <xdr:rowOff>124155</xdr:rowOff>
    </xdr:to>
    <xdr:cxnSp macro="">
      <xdr:nvCxnSpPr>
        <xdr:cNvPr id="592" name="直線コネクタ 591"/>
        <xdr:cNvCxnSpPr/>
      </xdr:nvCxnSpPr>
      <xdr:spPr>
        <a:xfrm flipV="1">
          <a:off x="12814300" y="9442882"/>
          <a:ext cx="889000" cy="28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36532</xdr:rowOff>
    </xdr:from>
    <xdr:to>
      <xdr:col>20</xdr:col>
      <xdr:colOff>9525</xdr:colOff>
      <xdr:row>56</xdr:row>
      <xdr:rowOff>138132</xdr:rowOff>
    </xdr:to>
    <xdr:sp macro="" textlink="">
      <xdr:nvSpPr>
        <xdr:cNvPr id="593" name="フローチャート : 判断 592"/>
        <xdr:cNvSpPr/>
      </xdr:nvSpPr>
      <xdr:spPr>
        <a:xfrm>
          <a:off x="13652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129259</xdr:rowOff>
    </xdr:from>
    <xdr:ext cx="534377" cy="259045"/>
    <xdr:sp macro="" textlink="">
      <xdr:nvSpPr>
        <xdr:cNvPr id="594" name="テキスト ボックス 593"/>
        <xdr:cNvSpPr txBox="1"/>
      </xdr:nvSpPr>
      <xdr:spPr>
        <a:xfrm>
          <a:off x="13436111" y="973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76060</xdr:rowOff>
    </xdr:from>
    <xdr:to>
      <xdr:col>18</xdr:col>
      <xdr:colOff>492125</xdr:colOff>
      <xdr:row>57</xdr:row>
      <xdr:rowOff>6210</xdr:rowOff>
    </xdr:to>
    <xdr:sp macro="" textlink="">
      <xdr:nvSpPr>
        <xdr:cNvPr id="595" name="フローチャート : 判断 594"/>
        <xdr:cNvSpPr/>
      </xdr:nvSpPr>
      <xdr:spPr>
        <a:xfrm>
          <a:off x="12763500" y="967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168787</xdr:rowOff>
    </xdr:from>
    <xdr:ext cx="534377" cy="259045"/>
    <xdr:sp macro="" textlink="">
      <xdr:nvSpPr>
        <xdr:cNvPr id="596" name="テキスト ボックス 595"/>
        <xdr:cNvSpPr txBox="1"/>
      </xdr:nvSpPr>
      <xdr:spPr>
        <a:xfrm>
          <a:off x="12547111" y="976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42,674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45962</xdr:rowOff>
    </xdr:from>
    <xdr:to>
      <xdr:col>23</xdr:col>
      <xdr:colOff>568325</xdr:colOff>
      <xdr:row>55</xdr:row>
      <xdr:rowOff>147562</xdr:rowOff>
    </xdr:to>
    <xdr:sp macro="" textlink="">
      <xdr:nvSpPr>
        <xdr:cNvPr id="602" name="円/楕円 601"/>
        <xdr:cNvSpPr/>
      </xdr:nvSpPr>
      <xdr:spPr>
        <a:xfrm>
          <a:off x="16268700" y="947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68839</xdr:rowOff>
    </xdr:from>
    <xdr:ext cx="534377" cy="259045"/>
    <xdr:sp macro="" textlink="">
      <xdr:nvSpPr>
        <xdr:cNvPr id="603" name="教育費該当値テキスト"/>
        <xdr:cNvSpPr txBox="1"/>
      </xdr:nvSpPr>
      <xdr:spPr>
        <a:xfrm>
          <a:off x="16370300" y="932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53,254</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77108</xdr:rowOff>
    </xdr:from>
    <xdr:to>
      <xdr:col>22</xdr:col>
      <xdr:colOff>415925</xdr:colOff>
      <xdr:row>55</xdr:row>
      <xdr:rowOff>7258</xdr:rowOff>
    </xdr:to>
    <xdr:sp macro="" textlink="">
      <xdr:nvSpPr>
        <xdr:cNvPr id="604" name="円/楕円 603"/>
        <xdr:cNvSpPr/>
      </xdr:nvSpPr>
      <xdr:spPr>
        <a:xfrm>
          <a:off x="15430500" y="933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23785</xdr:rowOff>
    </xdr:from>
    <xdr:ext cx="534377" cy="259045"/>
    <xdr:sp macro="" textlink="">
      <xdr:nvSpPr>
        <xdr:cNvPr id="605" name="テキスト ボックス 604"/>
        <xdr:cNvSpPr txBox="1"/>
      </xdr:nvSpPr>
      <xdr:spPr>
        <a:xfrm>
          <a:off x="15214111" y="911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60,619</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63888</xdr:rowOff>
    </xdr:from>
    <xdr:to>
      <xdr:col>21</xdr:col>
      <xdr:colOff>212725</xdr:colOff>
      <xdr:row>56</xdr:row>
      <xdr:rowOff>165488</xdr:rowOff>
    </xdr:to>
    <xdr:sp macro="" textlink="">
      <xdr:nvSpPr>
        <xdr:cNvPr id="606" name="円/楕円 605"/>
        <xdr:cNvSpPr/>
      </xdr:nvSpPr>
      <xdr:spPr>
        <a:xfrm>
          <a:off x="14541500" y="966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156615</xdr:rowOff>
    </xdr:from>
    <xdr:ext cx="534377" cy="259045"/>
    <xdr:sp macro="" textlink="">
      <xdr:nvSpPr>
        <xdr:cNvPr id="607" name="テキスト ボックス 606"/>
        <xdr:cNvSpPr txBox="1"/>
      </xdr:nvSpPr>
      <xdr:spPr>
        <a:xfrm>
          <a:off x="14325111" y="975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43,313</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133782</xdr:rowOff>
    </xdr:from>
    <xdr:to>
      <xdr:col>20</xdr:col>
      <xdr:colOff>9525</xdr:colOff>
      <xdr:row>55</xdr:row>
      <xdr:rowOff>63932</xdr:rowOff>
    </xdr:to>
    <xdr:sp macro="" textlink="">
      <xdr:nvSpPr>
        <xdr:cNvPr id="608" name="円/楕円 607"/>
        <xdr:cNvSpPr/>
      </xdr:nvSpPr>
      <xdr:spPr>
        <a:xfrm>
          <a:off x="13652500" y="939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80459</xdr:rowOff>
    </xdr:from>
    <xdr:ext cx="534377" cy="259045"/>
    <xdr:sp macro="" textlink="">
      <xdr:nvSpPr>
        <xdr:cNvPr id="609" name="テキスト ボックス 608"/>
        <xdr:cNvSpPr txBox="1"/>
      </xdr:nvSpPr>
      <xdr:spPr>
        <a:xfrm>
          <a:off x="13436111" y="916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57,644</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73355</xdr:rowOff>
    </xdr:from>
    <xdr:to>
      <xdr:col>18</xdr:col>
      <xdr:colOff>492125</xdr:colOff>
      <xdr:row>57</xdr:row>
      <xdr:rowOff>3505</xdr:rowOff>
    </xdr:to>
    <xdr:sp macro="" textlink="">
      <xdr:nvSpPr>
        <xdr:cNvPr id="610" name="円/楕円 609"/>
        <xdr:cNvSpPr/>
      </xdr:nvSpPr>
      <xdr:spPr>
        <a:xfrm>
          <a:off x="12763500" y="967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20032</xdr:rowOff>
    </xdr:from>
    <xdr:ext cx="534377" cy="259045"/>
    <xdr:sp macro="" textlink="">
      <xdr:nvSpPr>
        <xdr:cNvPr id="611" name="テキスト ボックス 610"/>
        <xdr:cNvSpPr txBox="1"/>
      </xdr:nvSpPr>
      <xdr:spPr>
        <a:xfrm>
          <a:off x="12547111" y="944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42,816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2" name="直線コネクタ 62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3" name="テキスト ボックス 62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4" name="直線コネクタ 62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5" name="テキスト ボックス 62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6" name="直線コネクタ 62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7" name="テキスト ボックス 62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8" name="直線コネクタ 62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9" name="テキスト ボックス 62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110823</xdr:rowOff>
    </xdr:from>
    <xdr:to>
      <xdr:col>23</xdr:col>
      <xdr:colOff>516889</xdr:colOff>
      <xdr:row>78</xdr:row>
      <xdr:rowOff>139700</xdr:rowOff>
    </xdr:to>
    <xdr:cxnSp macro="">
      <xdr:nvCxnSpPr>
        <xdr:cNvPr id="633" name="直線コネクタ 632"/>
        <xdr:cNvCxnSpPr/>
      </xdr:nvCxnSpPr>
      <xdr:spPr>
        <a:xfrm flipV="1">
          <a:off x="16317595" y="12112323"/>
          <a:ext cx="1269" cy="1400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4"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5" name="直線コネクタ 63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57500</xdr:rowOff>
    </xdr:from>
    <xdr:ext cx="599010" cy="259045"/>
    <xdr:sp macro="" textlink="">
      <xdr:nvSpPr>
        <xdr:cNvPr id="636" name="災害復旧費最大値テキスト"/>
        <xdr:cNvSpPr txBox="1"/>
      </xdr:nvSpPr>
      <xdr:spPr>
        <a:xfrm>
          <a:off x="16370300" y="1188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153,158</a:t>
          </a:r>
          <a:endParaRPr kumimoji="1" lang="ja-JP" altLang="en-US" sz="1000" b="1">
            <a:latin typeface="ＭＳ Ｐゴシック"/>
          </a:endParaRPr>
        </a:p>
      </xdr:txBody>
    </xdr:sp>
    <xdr:clientData/>
  </xdr:oneCellAnchor>
  <xdr:twoCellAnchor>
    <xdr:from>
      <xdr:col>23</xdr:col>
      <xdr:colOff>428625</xdr:colOff>
      <xdr:row>70</xdr:row>
      <xdr:rowOff>110823</xdr:rowOff>
    </xdr:from>
    <xdr:to>
      <xdr:col>23</xdr:col>
      <xdr:colOff>606425</xdr:colOff>
      <xdr:row>70</xdr:row>
      <xdr:rowOff>110823</xdr:rowOff>
    </xdr:to>
    <xdr:cxnSp macro="">
      <xdr:nvCxnSpPr>
        <xdr:cNvPr id="637" name="直線コネクタ 636"/>
        <xdr:cNvCxnSpPr/>
      </xdr:nvCxnSpPr>
      <xdr:spPr>
        <a:xfrm>
          <a:off x="16230600" y="121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137176</xdr:rowOff>
    </xdr:from>
    <xdr:to>
      <xdr:col>23</xdr:col>
      <xdr:colOff>517525</xdr:colOff>
      <xdr:row>78</xdr:row>
      <xdr:rowOff>138218</xdr:rowOff>
    </xdr:to>
    <xdr:cxnSp macro="">
      <xdr:nvCxnSpPr>
        <xdr:cNvPr id="638" name="直線コネクタ 637"/>
        <xdr:cNvCxnSpPr/>
      </xdr:nvCxnSpPr>
      <xdr:spPr>
        <a:xfrm>
          <a:off x="15481300" y="13510276"/>
          <a:ext cx="838200" cy="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55486</xdr:rowOff>
    </xdr:from>
    <xdr:ext cx="469744" cy="259045"/>
    <xdr:sp macro="" textlink="">
      <xdr:nvSpPr>
        <xdr:cNvPr id="639" name="災害復旧費平均値テキスト"/>
        <xdr:cNvSpPr txBox="1"/>
      </xdr:nvSpPr>
      <xdr:spPr>
        <a:xfrm>
          <a:off x="16370300" y="13257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32609</xdr:rowOff>
    </xdr:from>
    <xdr:to>
      <xdr:col>23</xdr:col>
      <xdr:colOff>568325</xdr:colOff>
      <xdr:row>78</xdr:row>
      <xdr:rowOff>134209</xdr:rowOff>
    </xdr:to>
    <xdr:sp macro="" textlink="">
      <xdr:nvSpPr>
        <xdr:cNvPr id="640" name="フローチャート : 判断 639"/>
        <xdr:cNvSpPr/>
      </xdr:nvSpPr>
      <xdr:spPr>
        <a:xfrm>
          <a:off x="16268700" y="1340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133921</xdr:rowOff>
    </xdr:from>
    <xdr:to>
      <xdr:col>22</xdr:col>
      <xdr:colOff>365125</xdr:colOff>
      <xdr:row>78</xdr:row>
      <xdr:rowOff>137176</xdr:rowOff>
    </xdr:to>
    <xdr:cxnSp macro="">
      <xdr:nvCxnSpPr>
        <xdr:cNvPr id="641" name="直線コネクタ 640"/>
        <xdr:cNvCxnSpPr/>
      </xdr:nvCxnSpPr>
      <xdr:spPr>
        <a:xfrm>
          <a:off x="14592300" y="13507021"/>
          <a:ext cx="889000" cy="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53284</xdr:rowOff>
    </xdr:from>
    <xdr:to>
      <xdr:col>22</xdr:col>
      <xdr:colOff>415925</xdr:colOff>
      <xdr:row>78</xdr:row>
      <xdr:rowOff>154884</xdr:rowOff>
    </xdr:to>
    <xdr:sp macro="" textlink="">
      <xdr:nvSpPr>
        <xdr:cNvPr id="642" name="フローチャート : 判断 641"/>
        <xdr:cNvSpPr/>
      </xdr:nvSpPr>
      <xdr:spPr>
        <a:xfrm>
          <a:off x="15430500" y="13426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171411</xdr:rowOff>
    </xdr:from>
    <xdr:ext cx="469744" cy="259045"/>
    <xdr:sp macro="" textlink="">
      <xdr:nvSpPr>
        <xdr:cNvPr id="643" name="テキスト ボックス 642"/>
        <xdr:cNvSpPr txBox="1"/>
      </xdr:nvSpPr>
      <xdr:spPr>
        <a:xfrm>
          <a:off x="15246427" y="1320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133921</xdr:rowOff>
    </xdr:from>
    <xdr:to>
      <xdr:col>21</xdr:col>
      <xdr:colOff>161925</xdr:colOff>
      <xdr:row>78</xdr:row>
      <xdr:rowOff>139571</xdr:rowOff>
    </xdr:to>
    <xdr:cxnSp macro="">
      <xdr:nvCxnSpPr>
        <xdr:cNvPr id="644" name="直線コネクタ 643"/>
        <xdr:cNvCxnSpPr/>
      </xdr:nvCxnSpPr>
      <xdr:spPr>
        <a:xfrm flipV="1">
          <a:off x="13703300" y="13507021"/>
          <a:ext cx="889000" cy="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50660</xdr:rowOff>
    </xdr:from>
    <xdr:to>
      <xdr:col>21</xdr:col>
      <xdr:colOff>212725</xdr:colOff>
      <xdr:row>78</xdr:row>
      <xdr:rowOff>152260</xdr:rowOff>
    </xdr:to>
    <xdr:sp macro="" textlink="">
      <xdr:nvSpPr>
        <xdr:cNvPr id="645" name="フローチャート : 判断 644"/>
        <xdr:cNvSpPr/>
      </xdr:nvSpPr>
      <xdr:spPr>
        <a:xfrm>
          <a:off x="14541500" y="134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168787</xdr:rowOff>
    </xdr:from>
    <xdr:ext cx="469744" cy="259045"/>
    <xdr:sp macro="" textlink="">
      <xdr:nvSpPr>
        <xdr:cNvPr id="646" name="テキスト ボックス 645"/>
        <xdr:cNvSpPr txBox="1"/>
      </xdr:nvSpPr>
      <xdr:spPr>
        <a:xfrm>
          <a:off x="14357427" y="131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82065</xdr:rowOff>
    </xdr:from>
    <xdr:to>
      <xdr:col>19</xdr:col>
      <xdr:colOff>644525</xdr:colOff>
      <xdr:row>78</xdr:row>
      <xdr:rowOff>139571</xdr:rowOff>
    </xdr:to>
    <xdr:cxnSp macro="">
      <xdr:nvCxnSpPr>
        <xdr:cNvPr id="647" name="直線コネクタ 646"/>
        <xdr:cNvCxnSpPr/>
      </xdr:nvCxnSpPr>
      <xdr:spPr>
        <a:xfrm>
          <a:off x="12814300" y="13455165"/>
          <a:ext cx="889000" cy="5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44881</xdr:rowOff>
    </xdr:from>
    <xdr:to>
      <xdr:col>20</xdr:col>
      <xdr:colOff>9525</xdr:colOff>
      <xdr:row>78</xdr:row>
      <xdr:rowOff>146481</xdr:rowOff>
    </xdr:to>
    <xdr:sp macro="" textlink="">
      <xdr:nvSpPr>
        <xdr:cNvPr id="648" name="フローチャート : 判断 647"/>
        <xdr:cNvSpPr/>
      </xdr:nvSpPr>
      <xdr:spPr>
        <a:xfrm>
          <a:off x="13652500" y="1341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163008</xdr:rowOff>
    </xdr:from>
    <xdr:ext cx="469744" cy="259045"/>
    <xdr:sp macro="" textlink="">
      <xdr:nvSpPr>
        <xdr:cNvPr id="649" name="テキスト ボックス 648"/>
        <xdr:cNvSpPr txBox="1"/>
      </xdr:nvSpPr>
      <xdr:spPr>
        <a:xfrm>
          <a:off x="13468427" y="1319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54958</xdr:rowOff>
    </xdr:from>
    <xdr:to>
      <xdr:col>18</xdr:col>
      <xdr:colOff>492125</xdr:colOff>
      <xdr:row>78</xdr:row>
      <xdr:rowOff>156558</xdr:rowOff>
    </xdr:to>
    <xdr:sp macro="" textlink="">
      <xdr:nvSpPr>
        <xdr:cNvPr id="650" name="フローチャート : 判断 649"/>
        <xdr:cNvSpPr/>
      </xdr:nvSpPr>
      <xdr:spPr>
        <a:xfrm>
          <a:off x="12763500" y="1342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147685</xdr:rowOff>
    </xdr:from>
    <xdr:ext cx="469744" cy="259045"/>
    <xdr:sp macro="" textlink="">
      <xdr:nvSpPr>
        <xdr:cNvPr id="651" name="テキスト ボックス 650"/>
        <xdr:cNvSpPr txBox="1"/>
      </xdr:nvSpPr>
      <xdr:spPr>
        <a:xfrm>
          <a:off x="12579427" y="1352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87418</xdr:rowOff>
    </xdr:from>
    <xdr:to>
      <xdr:col>23</xdr:col>
      <xdr:colOff>568325</xdr:colOff>
      <xdr:row>79</xdr:row>
      <xdr:rowOff>17568</xdr:rowOff>
    </xdr:to>
    <xdr:sp macro="" textlink="">
      <xdr:nvSpPr>
        <xdr:cNvPr id="657" name="円/楕円 656"/>
        <xdr:cNvSpPr/>
      </xdr:nvSpPr>
      <xdr:spPr>
        <a:xfrm>
          <a:off x="16268700" y="1346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11036</xdr:rowOff>
    </xdr:from>
    <xdr:ext cx="378565" cy="259045"/>
    <xdr:sp macro="" textlink="">
      <xdr:nvSpPr>
        <xdr:cNvPr id="658" name="災害復旧費該当値テキスト"/>
        <xdr:cNvSpPr txBox="1"/>
      </xdr:nvSpPr>
      <xdr:spPr>
        <a:xfrm>
          <a:off x="16370300" y="13384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86376</xdr:rowOff>
    </xdr:from>
    <xdr:to>
      <xdr:col>22</xdr:col>
      <xdr:colOff>415925</xdr:colOff>
      <xdr:row>79</xdr:row>
      <xdr:rowOff>16526</xdr:rowOff>
    </xdr:to>
    <xdr:sp macro="" textlink="">
      <xdr:nvSpPr>
        <xdr:cNvPr id="659" name="円/楕円 658"/>
        <xdr:cNvSpPr/>
      </xdr:nvSpPr>
      <xdr:spPr>
        <a:xfrm>
          <a:off x="15430500" y="1345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7653</xdr:rowOff>
    </xdr:from>
    <xdr:ext cx="378565" cy="259045"/>
    <xdr:sp macro="" textlink="">
      <xdr:nvSpPr>
        <xdr:cNvPr id="660" name="テキスト ボックス 659"/>
        <xdr:cNvSpPr txBox="1"/>
      </xdr:nvSpPr>
      <xdr:spPr>
        <a:xfrm>
          <a:off x="15292017" y="13552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83121</xdr:rowOff>
    </xdr:from>
    <xdr:to>
      <xdr:col>21</xdr:col>
      <xdr:colOff>212725</xdr:colOff>
      <xdr:row>79</xdr:row>
      <xdr:rowOff>13271</xdr:rowOff>
    </xdr:to>
    <xdr:sp macro="" textlink="">
      <xdr:nvSpPr>
        <xdr:cNvPr id="661" name="円/楕円 660"/>
        <xdr:cNvSpPr/>
      </xdr:nvSpPr>
      <xdr:spPr>
        <a:xfrm>
          <a:off x="14541500" y="1345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4398</xdr:rowOff>
    </xdr:from>
    <xdr:ext cx="378565" cy="259045"/>
    <xdr:sp macro="" textlink="">
      <xdr:nvSpPr>
        <xdr:cNvPr id="662" name="テキスト ボックス 661"/>
        <xdr:cNvSpPr txBox="1"/>
      </xdr:nvSpPr>
      <xdr:spPr>
        <a:xfrm>
          <a:off x="14403017" y="13548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88771</xdr:rowOff>
    </xdr:from>
    <xdr:to>
      <xdr:col>20</xdr:col>
      <xdr:colOff>9525</xdr:colOff>
      <xdr:row>79</xdr:row>
      <xdr:rowOff>18921</xdr:rowOff>
    </xdr:to>
    <xdr:sp macro="" textlink="">
      <xdr:nvSpPr>
        <xdr:cNvPr id="663" name="円/楕円 662"/>
        <xdr:cNvSpPr/>
      </xdr:nvSpPr>
      <xdr:spPr>
        <a:xfrm>
          <a:off x="13652500" y="1346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10048</xdr:rowOff>
    </xdr:from>
    <xdr:ext cx="313932" cy="259045"/>
    <xdr:sp macro="" textlink="">
      <xdr:nvSpPr>
        <xdr:cNvPr id="664" name="テキスト ボックス 663"/>
        <xdr:cNvSpPr txBox="1"/>
      </xdr:nvSpPr>
      <xdr:spPr>
        <a:xfrm>
          <a:off x="13546333" y="13554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31265</xdr:rowOff>
    </xdr:from>
    <xdr:to>
      <xdr:col>18</xdr:col>
      <xdr:colOff>492125</xdr:colOff>
      <xdr:row>78</xdr:row>
      <xdr:rowOff>132865</xdr:rowOff>
    </xdr:to>
    <xdr:sp macro="" textlink="">
      <xdr:nvSpPr>
        <xdr:cNvPr id="665" name="円/楕円 664"/>
        <xdr:cNvSpPr/>
      </xdr:nvSpPr>
      <xdr:spPr>
        <a:xfrm>
          <a:off x="12763500" y="1340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149392</xdr:rowOff>
    </xdr:from>
    <xdr:ext cx="469744" cy="259045"/>
    <xdr:sp macro="" textlink="">
      <xdr:nvSpPr>
        <xdr:cNvPr id="666" name="テキスト ボックス 665"/>
        <xdr:cNvSpPr txBox="1"/>
      </xdr:nvSpPr>
      <xdr:spPr>
        <a:xfrm>
          <a:off x="12579427" y="13179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31,024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4" name="テキスト ボックス 68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12395</xdr:rowOff>
    </xdr:from>
    <xdr:to>
      <xdr:col>23</xdr:col>
      <xdr:colOff>516889</xdr:colOff>
      <xdr:row>97</xdr:row>
      <xdr:rowOff>157314</xdr:rowOff>
    </xdr:to>
    <xdr:cxnSp macro="">
      <xdr:nvCxnSpPr>
        <xdr:cNvPr id="690" name="直線コネクタ 689"/>
        <xdr:cNvCxnSpPr/>
      </xdr:nvCxnSpPr>
      <xdr:spPr>
        <a:xfrm flipV="1">
          <a:off x="16317595" y="15442895"/>
          <a:ext cx="1269" cy="134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161141</xdr:rowOff>
    </xdr:from>
    <xdr:ext cx="534377" cy="259045"/>
    <xdr:sp macro="" textlink="">
      <xdr:nvSpPr>
        <xdr:cNvPr id="691" name="公債費最小値テキスト"/>
        <xdr:cNvSpPr txBox="1"/>
      </xdr:nvSpPr>
      <xdr:spPr>
        <a:xfrm>
          <a:off x="16370300" y="1679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18,113</a:t>
          </a:r>
          <a:endParaRPr kumimoji="1" lang="ja-JP" altLang="en-US" sz="1000" b="1">
            <a:latin typeface="ＭＳ Ｐゴシック"/>
          </a:endParaRPr>
        </a:p>
      </xdr:txBody>
    </xdr:sp>
    <xdr:clientData/>
  </xdr:oneCellAnchor>
  <xdr:twoCellAnchor>
    <xdr:from>
      <xdr:col>23</xdr:col>
      <xdr:colOff>428625</xdr:colOff>
      <xdr:row>97</xdr:row>
      <xdr:rowOff>157314</xdr:rowOff>
    </xdr:from>
    <xdr:to>
      <xdr:col>23</xdr:col>
      <xdr:colOff>606425</xdr:colOff>
      <xdr:row>97</xdr:row>
      <xdr:rowOff>157314</xdr:rowOff>
    </xdr:to>
    <xdr:cxnSp macro="">
      <xdr:nvCxnSpPr>
        <xdr:cNvPr id="692" name="直線コネクタ 691"/>
        <xdr:cNvCxnSpPr/>
      </xdr:nvCxnSpPr>
      <xdr:spPr>
        <a:xfrm>
          <a:off x="16230600" y="1678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130522</xdr:rowOff>
    </xdr:from>
    <xdr:ext cx="599010" cy="259045"/>
    <xdr:sp macro="" textlink="">
      <xdr:nvSpPr>
        <xdr:cNvPr id="693" name="公債費最大値テキスト"/>
        <xdr:cNvSpPr txBox="1"/>
      </xdr:nvSpPr>
      <xdr:spPr>
        <a:xfrm>
          <a:off x="16370300" y="1521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124,024</a:t>
          </a:r>
          <a:endParaRPr kumimoji="1" lang="ja-JP" altLang="en-US" sz="1000" b="1">
            <a:latin typeface="ＭＳ Ｐゴシック"/>
          </a:endParaRPr>
        </a:p>
      </xdr:txBody>
    </xdr:sp>
    <xdr:clientData/>
  </xdr:oneCellAnchor>
  <xdr:twoCellAnchor>
    <xdr:from>
      <xdr:col>23</xdr:col>
      <xdr:colOff>428625</xdr:colOff>
      <xdr:row>90</xdr:row>
      <xdr:rowOff>12395</xdr:rowOff>
    </xdr:from>
    <xdr:to>
      <xdr:col>23</xdr:col>
      <xdr:colOff>606425</xdr:colOff>
      <xdr:row>90</xdr:row>
      <xdr:rowOff>12395</xdr:rowOff>
    </xdr:to>
    <xdr:cxnSp macro="">
      <xdr:nvCxnSpPr>
        <xdr:cNvPr id="694" name="直線コネクタ 693"/>
        <xdr:cNvCxnSpPr/>
      </xdr:nvCxnSpPr>
      <xdr:spPr>
        <a:xfrm>
          <a:off x="16230600" y="1544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78423</xdr:rowOff>
    </xdr:from>
    <xdr:to>
      <xdr:col>23</xdr:col>
      <xdr:colOff>517525</xdr:colOff>
      <xdr:row>95</xdr:row>
      <xdr:rowOff>105956</xdr:rowOff>
    </xdr:to>
    <xdr:cxnSp macro="">
      <xdr:nvCxnSpPr>
        <xdr:cNvPr id="695" name="直線コネクタ 694"/>
        <xdr:cNvCxnSpPr/>
      </xdr:nvCxnSpPr>
      <xdr:spPr>
        <a:xfrm>
          <a:off x="15481300" y="16366173"/>
          <a:ext cx="838200" cy="2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37228</xdr:rowOff>
    </xdr:from>
    <xdr:ext cx="534377" cy="259045"/>
    <xdr:sp macro="" textlink="">
      <xdr:nvSpPr>
        <xdr:cNvPr id="696" name="公債費平均値テキスト"/>
        <xdr:cNvSpPr txBox="1"/>
      </xdr:nvSpPr>
      <xdr:spPr>
        <a:xfrm>
          <a:off x="16370300" y="16153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52,370</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14351</xdr:rowOff>
    </xdr:from>
    <xdr:to>
      <xdr:col>23</xdr:col>
      <xdr:colOff>568325</xdr:colOff>
      <xdr:row>95</xdr:row>
      <xdr:rowOff>115951</xdr:rowOff>
    </xdr:to>
    <xdr:sp macro="" textlink="">
      <xdr:nvSpPr>
        <xdr:cNvPr id="697" name="フローチャート : 判断 696"/>
        <xdr:cNvSpPr/>
      </xdr:nvSpPr>
      <xdr:spPr>
        <a:xfrm>
          <a:off x="162687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72313</xdr:rowOff>
    </xdr:from>
    <xdr:to>
      <xdr:col>22</xdr:col>
      <xdr:colOff>365125</xdr:colOff>
      <xdr:row>95</xdr:row>
      <xdr:rowOff>78423</xdr:rowOff>
    </xdr:to>
    <xdr:cxnSp macro="">
      <xdr:nvCxnSpPr>
        <xdr:cNvPr id="698" name="直線コネクタ 697"/>
        <xdr:cNvCxnSpPr/>
      </xdr:nvCxnSpPr>
      <xdr:spPr>
        <a:xfrm>
          <a:off x="14592300" y="16360063"/>
          <a:ext cx="889000" cy="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107810</xdr:rowOff>
    </xdr:from>
    <xdr:to>
      <xdr:col>22</xdr:col>
      <xdr:colOff>415925</xdr:colOff>
      <xdr:row>96</xdr:row>
      <xdr:rowOff>37960</xdr:rowOff>
    </xdr:to>
    <xdr:sp macro="" textlink="">
      <xdr:nvSpPr>
        <xdr:cNvPr id="699" name="フローチャート : 判断 698"/>
        <xdr:cNvSpPr/>
      </xdr:nvSpPr>
      <xdr:spPr>
        <a:xfrm>
          <a:off x="15430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29087</xdr:rowOff>
    </xdr:from>
    <xdr:ext cx="534377" cy="259045"/>
    <xdr:sp macro="" textlink="">
      <xdr:nvSpPr>
        <xdr:cNvPr id="700" name="テキスト ボックス 699"/>
        <xdr:cNvSpPr txBox="1"/>
      </xdr:nvSpPr>
      <xdr:spPr>
        <a:xfrm>
          <a:off x="15214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72313</xdr:rowOff>
    </xdr:from>
    <xdr:to>
      <xdr:col>21</xdr:col>
      <xdr:colOff>161925</xdr:colOff>
      <xdr:row>95</xdr:row>
      <xdr:rowOff>74968</xdr:rowOff>
    </xdr:to>
    <xdr:cxnSp macro="">
      <xdr:nvCxnSpPr>
        <xdr:cNvPr id="701" name="直線コネクタ 700"/>
        <xdr:cNvCxnSpPr/>
      </xdr:nvCxnSpPr>
      <xdr:spPr>
        <a:xfrm flipV="1">
          <a:off x="13703300" y="16360063"/>
          <a:ext cx="889000" cy="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109995</xdr:rowOff>
    </xdr:from>
    <xdr:to>
      <xdr:col>21</xdr:col>
      <xdr:colOff>212725</xdr:colOff>
      <xdr:row>96</xdr:row>
      <xdr:rowOff>40145</xdr:rowOff>
    </xdr:to>
    <xdr:sp macro="" textlink="">
      <xdr:nvSpPr>
        <xdr:cNvPr id="702" name="フローチャート : 判断 701"/>
        <xdr:cNvSpPr/>
      </xdr:nvSpPr>
      <xdr:spPr>
        <a:xfrm>
          <a:off x="14541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31272</xdr:rowOff>
    </xdr:from>
    <xdr:ext cx="534377" cy="259045"/>
    <xdr:sp macro="" textlink="">
      <xdr:nvSpPr>
        <xdr:cNvPr id="703" name="テキスト ボックス 702"/>
        <xdr:cNvSpPr txBox="1"/>
      </xdr:nvSpPr>
      <xdr:spPr>
        <a:xfrm>
          <a:off x="14325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74968</xdr:rowOff>
    </xdr:from>
    <xdr:to>
      <xdr:col>19</xdr:col>
      <xdr:colOff>644525</xdr:colOff>
      <xdr:row>95</xdr:row>
      <xdr:rowOff>102248</xdr:rowOff>
    </xdr:to>
    <xdr:cxnSp macro="">
      <xdr:nvCxnSpPr>
        <xdr:cNvPr id="704" name="直線コネクタ 703"/>
        <xdr:cNvCxnSpPr/>
      </xdr:nvCxnSpPr>
      <xdr:spPr>
        <a:xfrm flipV="1">
          <a:off x="12814300" y="16362718"/>
          <a:ext cx="889000" cy="2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108293</xdr:rowOff>
    </xdr:from>
    <xdr:to>
      <xdr:col>20</xdr:col>
      <xdr:colOff>9525</xdr:colOff>
      <xdr:row>96</xdr:row>
      <xdr:rowOff>38443</xdr:rowOff>
    </xdr:to>
    <xdr:sp macro="" textlink="">
      <xdr:nvSpPr>
        <xdr:cNvPr id="705" name="フローチャート : 判断 704"/>
        <xdr:cNvSpPr/>
      </xdr:nvSpPr>
      <xdr:spPr>
        <a:xfrm>
          <a:off x="13652500" y="1639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29570</xdr:rowOff>
    </xdr:from>
    <xdr:ext cx="534377" cy="259045"/>
    <xdr:sp macro="" textlink="">
      <xdr:nvSpPr>
        <xdr:cNvPr id="706" name="テキスト ボックス 705"/>
        <xdr:cNvSpPr txBox="1"/>
      </xdr:nvSpPr>
      <xdr:spPr>
        <a:xfrm>
          <a:off x="13436111" y="164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93701</xdr:rowOff>
    </xdr:from>
    <xdr:to>
      <xdr:col>18</xdr:col>
      <xdr:colOff>492125</xdr:colOff>
      <xdr:row>96</xdr:row>
      <xdr:rowOff>23851</xdr:rowOff>
    </xdr:to>
    <xdr:sp macro="" textlink="">
      <xdr:nvSpPr>
        <xdr:cNvPr id="707" name="フローチャート : 判断 706"/>
        <xdr:cNvSpPr/>
      </xdr:nvSpPr>
      <xdr:spPr>
        <a:xfrm>
          <a:off x="12763500" y="1638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14978</xdr:rowOff>
    </xdr:from>
    <xdr:ext cx="534377" cy="259045"/>
    <xdr:sp macro="" textlink="">
      <xdr:nvSpPr>
        <xdr:cNvPr id="708" name="テキスト ボックス 707"/>
        <xdr:cNvSpPr txBox="1"/>
      </xdr:nvSpPr>
      <xdr:spPr>
        <a:xfrm>
          <a:off x="12547111" y="1647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55156</xdr:rowOff>
    </xdr:from>
    <xdr:to>
      <xdr:col>23</xdr:col>
      <xdr:colOff>568325</xdr:colOff>
      <xdr:row>95</xdr:row>
      <xdr:rowOff>156756</xdr:rowOff>
    </xdr:to>
    <xdr:sp macro="" textlink="">
      <xdr:nvSpPr>
        <xdr:cNvPr id="714" name="円/楕円 713"/>
        <xdr:cNvSpPr/>
      </xdr:nvSpPr>
      <xdr:spPr>
        <a:xfrm>
          <a:off x="16268700" y="1634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33583</xdr:rowOff>
    </xdr:from>
    <xdr:ext cx="534377" cy="259045"/>
    <xdr:sp macro="" textlink="">
      <xdr:nvSpPr>
        <xdr:cNvPr id="715" name="公債費該当値テキスト"/>
        <xdr:cNvSpPr txBox="1"/>
      </xdr:nvSpPr>
      <xdr:spPr>
        <a:xfrm>
          <a:off x="16370300" y="1632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49,157</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27623</xdr:rowOff>
    </xdr:from>
    <xdr:to>
      <xdr:col>22</xdr:col>
      <xdr:colOff>415925</xdr:colOff>
      <xdr:row>95</xdr:row>
      <xdr:rowOff>129223</xdr:rowOff>
    </xdr:to>
    <xdr:sp macro="" textlink="">
      <xdr:nvSpPr>
        <xdr:cNvPr id="716" name="円/楕円 715"/>
        <xdr:cNvSpPr/>
      </xdr:nvSpPr>
      <xdr:spPr>
        <a:xfrm>
          <a:off x="15430500" y="1631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145750</xdr:rowOff>
    </xdr:from>
    <xdr:ext cx="534377" cy="259045"/>
    <xdr:sp macro="" textlink="">
      <xdr:nvSpPr>
        <xdr:cNvPr id="717" name="テキスト ボックス 716"/>
        <xdr:cNvSpPr txBox="1"/>
      </xdr:nvSpPr>
      <xdr:spPr>
        <a:xfrm>
          <a:off x="15214111" y="1609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51,325</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21513</xdr:rowOff>
    </xdr:from>
    <xdr:to>
      <xdr:col>21</xdr:col>
      <xdr:colOff>212725</xdr:colOff>
      <xdr:row>95</xdr:row>
      <xdr:rowOff>123113</xdr:rowOff>
    </xdr:to>
    <xdr:sp macro="" textlink="">
      <xdr:nvSpPr>
        <xdr:cNvPr id="718" name="円/楕円 717"/>
        <xdr:cNvSpPr/>
      </xdr:nvSpPr>
      <xdr:spPr>
        <a:xfrm>
          <a:off x="14541500" y="1630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139640</xdr:rowOff>
    </xdr:from>
    <xdr:ext cx="534377" cy="259045"/>
    <xdr:sp macro="" textlink="">
      <xdr:nvSpPr>
        <xdr:cNvPr id="719" name="テキスト ボックス 718"/>
        <xdr:cNvSpPr txBox="1"/>
      </xdr:nvSpPr>
      <xdr:spPr>
        <a:xfrm>
          <a:off x="14325111" y="1608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51,806</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24168</xdr:rowOff>
    </xdr:from>
    <xdr:to>
      <xdr:col>20</xdr:col>
      <xdr:colOff>9525</xdr:colOff>
      <xdr:row>95</xdr:row>
      <xdr:rowOff>125768</xdr:rowOff>
    </xdr:to>
    <xdr:sp macro="" textlink="">
      <xdr:nvSpPr>
        <xdr:cNvPr id="720" name="円/楕円 719"/>
        <xdr:cNvSpPr/>
      </xdr:nvSpPr>
      <xdr:spPr>
        <a:xfrm>
          <a:off x="13652500" y="1631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142295</xdr:rowOff>
    </xdr:from>
    <xdr:ext cx="534377" cy="259045"/>
    <xdr:sp macro="" textlink="">
      <xdr:nvSpPr>
        <xdr:cNvPr id="721" name="テキスト ボックス 720"/>
        <xdr:cNvSpPr txBox="1"/>
      </xdr:nvSpPr>
      <xdr:spPr>
        <a:xfrm>
          <a:off x="13436111" y="1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51,597</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51448</xdr:rowOff>
    </xdr:from>
    <xdr:to>
      <xdr:col>18</xdr:col>
      <xdr:colOff>492125</xdr:colOff>
      <xdr:row>95</xdr:row>
      <xdr:rowOff>153048</xdr:rowOff>
    </xdr:to>
    <xdr:sp macro="" textlink="">
      <xdr:nvSpPr>
        <xdr:cNvPr id="722" name="円/楕円 721"/>
        <xdr:cNvSpPr/>
      </xdr:nvSpPr>
      <xdr:spPr>
        <a:xfrm>
          <a:off x="12763500" y="1633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169575</xdr:rowOff>
    </xdr:from>
    <xdr:ext cx="534377" cy="259045"/>
    <xdr:sp macro="" textlink="">
      <xdr:nvSpPr>
        <xdr:cNvPr id="723" name="テキスト ボックス 722"/>
        <xdr:cNvSpPr txBox="1"/>
      </xdr:nvSpPr>
      <xdr:spPr>
        <a:xfrm>
          <a:off x="12547111" y="1611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49,449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7" name="テキスト ボックス 73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9" name="テキスト ボックス 73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41" name="テキスト ボックス 74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79807</xdr:rowOff>
    </xdr:from>
    <xdr:to>
      <xdr:col>32</xdr:col>
      <xdr:colOff>186689</xdr:colOff>
      <xdr:row>38</xdr:row>
      <xdr:rowOff>139700</xdr:rowOff>
    </xdr:to>
    <xdr:cxnSp macro="">
      <xdr:nvCxnSpPr>
        <xdr:cNvPr id="745" name="直線コネクタ 744"/>
        <xdr:cNvCxnSpPr/>
      </xdr:nvCxnSpPr>
      <xdr:spPr>
        <a:xfrm flipV="1">
          <a:off x="22159595" y="5566207"/>
          <a:ext cx="1269" cy="108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145864</xdr:rowOff>
    </xdr:from>
    <xdr:ext cx="249299" cy="259045"/>
    <xdr:sp macro="" textlink="">
      <xdr:nvSpPr>
        <xdr:cNvPr id="746" name="諸支出金最小値テキスト"/>
        <xdr:cNvSpPr txBox="1"/>
      </xdr:nvSpPr>
      <xdr:spPr>
        <a:xfrm>
          <a:off x="22212300" y="6660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26484</xdr:rowOff>
    </xdr:from>
    <xdr:ext cx="469744" cy="259045"/>
    <xdr:sp macro="" textlink="">
      <xdr:nvSpPr>
        <xdr:cNvPr id="748" name="諸支出金最大値テキスト"/>
        <xdr:cNvSpPr txBox="1"/>
      </xdr:nvSpPr>
      <xdr:spPr>
        <a:xfrm>
          <a:off x="22212300" y="5341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2,381</a:t>
          </a:r>
          <a:endParaRPr kumimoji="1" lang="ja-JP" altLang="en-US" sz="1000" b="1">
            <a:latin typeface="ＭＳ Ｐゴシック"/>
          </a:endParaRPr>
        </a:p>
      </xdr:txBody>
    </xdr:sp>
    <xdr:clientData/>
  </xdr:oneCellAnchor>
  <xdr:twoCellAnchor>
    <xdr:from>
      <xdr:col>32</xdr:col>
      <xdr:colOff>98425</xdr:colOff>
      <xdr:row>32</xdr:row>
      <xdr:rowOff>79807</xdr:rowOff>
    </xdr:from>
    <xdr:to>
      <xdr:col>32</xdr:col>
      <xdr:colOff>276225</xdr:colOff>
      <xdr:row>32</xdr:row>
      <xdr:rowOff>79807</xdr:rowOff>
    </xdr:to>
    <xdr:cxnSp macro="">
      <xdr:nvCxnSpPr>
        <xdr:cNvPr id="749" name="直線コネクタ 748"/>
        <xdr:cNvCxnSpPr/>
      </xdr:nvCxnSpPr>
      <xdr:spPr>
        <a:xfrm>
          <a:off x="22072600" y="556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0" name="直線コネクタ 74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63314</xdr:rowOff>
    </xdr:from>
    <xdr:ext cx="378565" cy="259045"/>
    <xdr:sp macro="" textlink="">
      <xdr:nvSpPr>
        <xdr:cNvPr id="751" name="諸支出金平均値テキスト"/>
        <xdr:cNvSpPr txBox="1"/>
      </xdr:nvSpPr>
      <xdr:spPr>
        <a:xfrm>
          <a:off x="22212300" y="64069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40437</xdr:rowOff>
    </xdr:from>
    <xdr:to>
      <xdr:col>32</xdr:col>
      <xdr:colOff>238125</xdr:colOff>
      <xdr:row>38</xdr:row>
      <xdr:rowOff>142037</xdr:rowOff>
    </xdr:to>
    <xdr:sp macro="" textlink="">
      <xdr:nvSpPr>
        <xdr:cNvPr id="752" name="フローチャート : 判断 751"/>
        <xdr:cNvSpPr/>
      </xdr:nvSpPr>
      <xdr:spPr>
        <a:xfrm>
          <a:off x="22110700" y="655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23063</xdr:rowOff>
    </xdr:from>
    <xdr:to>
      <xdr:col>31</xdr:col>
      <xdr:colOff>85725</xdr:colOff>
      <xdr:row>38</xdr:row>
      <xdr:rowOff>124663</xdr:rowOff>
    </xdr:to>
    <xdr:sp macro="" textlink="">
      <xdr:nvSpPr>
        <xdr:cNvPr id="754" name="フローチャート : 判断 753"/>
        <xdr:cNvSpPr/>
      </xdr:nvSpPr>
      <xdr:spPr>
        <a:xfrm>
          <a:off x="21272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141190</xdr:rowOff>
    </xdr:from>
    <xdr:ext cx="378565" cy="259045"/>
    <xdr:sp macro="" textlink="">
      <xdr:nvSpPr>
        <xdr:cNvPr id="755" name="テキスト ボックス 754"/>
        <xdr:cNvSpPr txBox="1"/>
      </xdr:nvSpPr>
      <xdr:spPr>
        <a:xfrm>
          <a:off x="21134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29007</xdr:rowOff>
    </xdr:from>
    <xdr:to>
      <xdr:col>29</xdr:col>
      <xdr:colOff>568325</xdr:colOff>
      <xdr:row>38</xdr:row>
      <xdr:rowOff>130607</xdr:rowOff>
    </xdr:to>
    <xdr:sp macro="" textlink="">
      <xdr:nvSpPr>
        <xdr:cNvPr id="757" name="フローチャート : 判断 756"/>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147134</xdr:rowOff>
    </xdr:from>
    <xdr:ext cx="378565" cy="259045"/>
    <xdr:sp macro="" textlink="">
      <xdr:nvSpPr>
        <xdr:cNvPr id="758" name="テキスト ボックス 757"/>
        <xdr:cNvSpPr txBox="1"/>
      </xdr:nvSpPr>
      <xdr:spPr>
        <a:xfrm>
          <a:off x="20245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9" name="直線コネクタ 75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152451</xdr:rowOff>
    </xdr:from>
    <xdr:to>
      <xdr:col>28</xdr:col>
      <xdr:colOff>365125</xdr:colOff>
      <xdr:row>38</xdr:row>
      <xdr:rowOff>82601</xdr:rowOff>
    </xdr:to>
    <xdr:sp macro="" textlink="">
      <xdr:nvSpPr>
        <xdr:cNvPr id="760" name="フローチャート : 判断 759"/>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99128</xdr:rowOff>
    </xdr:from>
    <xdr:ext cx="378565" cy="259045"/>
    <xdr:sp macro="" textlink="">
      <xdr:nvSpPr>
        <xdr:cNvPr id="761" name="テキスト ボックス 760"/>
        <xdr:cNvSpPr txBox="1"/>
      </xdr:nvSpPr>
      <xdr:spPr>
        <a:xfrm>
          <a:off x="19356017" y="627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135077</xdr:rowOff>
    </xdr:from>
    <xdr:to>
      <xdr:col>27</xdr:col>
      <xdr:colOff>161925</xdr:colOff>
      <xdr:row>38</xdr:row>
      <xdr:rowOff>65227</xdr:rowOff>
    </xdr:to>
    <xdr:sp macro="" textlink="">
      <xdr:nvSpPr>
        <xdr:cNvPr id="762" name="フローチャート : 判断 761"/>
        <xdr:cNvSpPr/>
      </xdr:nvSpPr>
      <xdr:spPr>
        <a:xfrm>
          <a:off x="18605500" y="64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81754</xdr:rowOff>
    </xdr:from>
    <xdr:ext cx="378565" cy="259045"/>
    <xdr:sp macro="" textlink="">
      <xdr:nvSpPr>
        <xdr:cNvPr id="763" name="テキスト ボックス 762"/>
        <xdr:cNvSpPr txBox="1"/>
      </xdr:nvSpPr>
      <xdr:spPr>
        <a:xfrm>
          <a:off x="18467017" y="6253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9" name="円/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18864</xdr:rowOff>
    </xdr:from>
    <xdr:ext cx="249299" cy="259045"/>
    <xdr:sp macro="" textlink="">
      <xdr:nvSpPr>
        <xdr:cNvPr id="770" name="諸支出金該当値テキスト"/>
        <xdr:cNvSpPr txBox="1"/>
      </xdr:nvSpPr>
      <xdr:spPr>
        <a:xfrm>
          <a:off x="22212300" y="6533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1" name="円/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2" name="テキスト ボックス 771"/>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3" name="円/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4" name="テキスト ボックス 77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5" name="円/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6" name="テキスト ボックス 775"/>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7" name="円/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8" name="テキスト ボックス 777"/>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9" name="直線コネクタ 78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90" name="テキスト ボックス 78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91" name="直線コネクタ 79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56</xdr:row>
      <xdr:rowOff>144434</xdr:rowOff>
    </xdr:from>
    <xdr:ext cx="248786" cy="259045"/>
    <xdr:sp macro="" textlink="">
      <xdr:nvSpPr>
        <xdr:cNvPr id="792" name="テキスト ボックス 791"/>
        <xdr:cNvSpPr txBox="1"/>
      </xdr:nvSpPr>
      <xdr:spPr>
        <a:xfrm>
          <a:off x="18039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3" name="直線コネクタ 79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54</xdr:row>
      <xdr:rowOff>160762</xdr:rowOff>
    </xdr:from>
    <xdr:ext cx="248786" cy="259045"/>
    <xdr:sp macro="" textlink="">
      <xdr:nvSpPr>
        <xdr:cNvPr id="794" name="テキスト ボックス 793"/>
        <xdr:cNvSpPr txBox="1"/>
      </xdr:nvSpPr>
      <xdr:spPr>
        <a:xfrm>
          <a:off x="18039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5" name="直線コネクタ 79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5642</xdr:rowOff>
    </xdr:from>
    <xdr:ext cx="248786" cy="259045"/>
    <xdr:sp macro="" textlink="">
      <xdr:nvSpPr>
        <xdr:cNvPr id="796" name="テキスト ボックス 795"/>
        <xdr:cNvSpPr txBox="1"/>
      </xdr:nvSpPr>
      <xdr:spPr>
        <a:xfrm>
          <a:off x="18039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7" name="直線コネクタ 79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98" name="テキスト ボックス 797"/>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9" name="直線コネクタ 79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800" name="テキスト ボックス 799"/>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2" name="テキスト ボックス 801"/>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804" name="直線コネクタ 803"/>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805"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6" name="直線コネクタ 80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807"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8" name="直線コネクタ 80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9" name="直線コネクタ 808"/>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810"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1" name="フローチャート : 判断 810"/>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2" name="直線コネクタ 811"/>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48078</xdr:rowOff>
    </xdr:from>
    <xdr:to>
      <xdr:col>31</xdr:col>
      <xdr:colOff>85725</xdr:colOff>
      <xdr:row>59</xdr:row>
      <xdr:rowOff>149678</xdr:rowOff>
    </xdr:to>
    <xdr:sp macro="" textlink="">
      <xdr:nvSpPr>
        <xdr:cNvPr id="813" name="フローチャート : 判断 812"/>
        <xdr:cNvSpPr/>
      </xdr:nvSpPr>
      <xdr:spPr>
        <a:xfrm>
          <a:off x="2127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14" name="テキスト ボックス 813"/>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5" name="直線コネクタ 814"/>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48078</xdr:rowOff>
    </xdr:from>
    <xdr:to>
      <xdr:col>29</xdr:col>
      <xdr:colOff>568325</xdr:colOff>
      <xdr:row>59</xdr:row>
      <xdr:rowOff>149678</xdr:rowOff>
    </xdr:to>
    <xdr:sp macro="" textlink="">
      <xdr:nvSpPr>
        <xdr:cNvPr id="816" name="フローチャート : 判断 815"/>
        <xdr:cNvSpPr/>
      </xdr:nvSpPr>
      <xdr:spPr>
        <a:xfrm>
          <a:off x="2038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17" name="テキスト ボックス 816"/>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8" name="直線コネクタ 817"/>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48078</xdr:rowOff>
    </xdr:from>
    <xdr:to>
      <xdr:col>28</xdr:col>
      <xdr:colOff>365125</xdr:colOff>
      <xdr:row>59</xdr:row>
      <xdr:rowOff>149678</xdr:rowOff>
    </xdr:to>
    <xdr:sp macro="" textlink="">
      <xdr:nvSpPr>
        <xdr:cNvPr id="819" name="フローチャート : 判断 818"/>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20" name="テキスト ボックス 819"/>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67128</xdr:rowOff>
    </xdr:from>
    <xdr:to>
      <xdr:col>27</xdr:col>
      <xdr:colOff>161925</xdr:colOff>
      <xdr:row>50</xdr:row>
      <xdr:rowOff>168728</xdr:rowOff>
    </xdr:to>
    <xdr:sp macro="" textlink="">
      <xdr:nvSpPr>
        <xdr:cNvPr id="821" name="フローチャート : 判断 820"/>
        <xdr:cNvSpPr/>
      </xdr:nvSpPr>
      <xdr:spPr>
        <a:xfrm>
          <a:off x="18605500" y="863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13805</xdr:rowOff>
    </xdr:from>
    <xdr:ext cx="313932" cy="259045"/>
    <xdr:sp macro="" textlink="">
      <xdr:nvSpPr>
        <xdr:cNvPr id="822" name="テキスト ボックス 821"/>
        <xdr:cNvSpPr txBox="1"/>
      </xdr:nvSpPr>
      <xdr:spPr>
        <a:xfrm>
          <a:off x="18499333" y="8414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8" name="円/楕円 827"/>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29"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30" name="円/楕円 829"/>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166205</xdr:rowOff>
    </xdr:from>
    <xdr:ext cx="249299" cy="259045"/>
    <xdr:sp macro="" textlink="">
      <xdr:nvSpPr>
        <xdr:cNvPr id="831" name="テキスト ボックス 830"/>
        <xdr:cNvSpPr txBox="1"/>
      </xdr:nvSpPr>
      <xdr:spPr>
        <a:xfrm>
          <a:off x="21198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2" name="円/楕円 831"/>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166205</xdr:rowOff>
    </xdr:from>
    <xdr:ext cx="249299" cy="259045"/>
    <xdr:sp macro="" textlink="">
      <xdr:nvSpPr>
        <xdr:cNvPr id="833" name="テキスト ボックス 832"/>
        <xdr:cNvSpPr txBox="1"/>
      </xdr:nvSpPr>
      <xdr:spPr>
        <a:xfrm>
          <a:off x="20309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4" name="円/楕円 833"/>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166205</xdr:rowOff>
    </xdr:from>
    <xdr:ext cx="249299" cy="259045"/>
    <xdr:sp macro="" textlink="">
      <xdr:nvSpPr>
        <xdr:cNvPr id="835" name="テキスト ボックス 834"/>
        <xdr:cNvSpPr txBox="1"/>
      </xdr:nvSpPr>
      <xdr:spPr>
        <a:xfrm>
          <a:off x="19420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6" name="円/楕円 835"/>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7" name="テキスト ボックス 836"/>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・農林水産業費が住民一人当たり</a:t>
          </a:r>
          <a:r>
            <a:rPr kumimoji="1" lang="en-US" altLang="ja-JP" sz="1300">
              <a:latin typeface="ＭＳ Ｐゴシック"/>
            </a:rPr>
            <a:t>31,695</a:t>
          </a:r>
          <a:r>
            <a:rPr kumimoji="1" lang="ja-JP" altLang="en-US" sz="1300">
              <a:latin typeface="ＭＳ Ｐゴシック"/>
            </a:rPr>
            <a:t>円となっており、類似団体平均に比べ上回っている。これは「国営かんがい排水事業両総地区負担金」の臨時的支払いによるもので、一時的に支出が増加した。また、「水田利活用自給力向上事業補助金」等の補助金が増加傾向にあるので、事業効果を検証し適正な行財政運営に努める。</a:t>
          </a:r>
          <a:endParaRPr kumimoji="1" lang="en-US" altLang="ja-JP" sz="1300">
            <a:latin typeface="ＭＳ Ｐゴシック"/>
          </a:endParaRPr>
        </a:p>
        <a:p>
          <a:r>
            <a:rPr kumimoji="1" lang="ja-JP" altLang="en-US" sz="1300">
              <a:latin typeface="ＭＳ Ｐゴシック"/>
            </a:rPr>
            <a:t>・教育費が住民一人当たり</a:t>
          </a:r>
          <a:r>
            <a:rPr kumimoji="1" lang="en-US" altLang="ja-JP" sz="1300">
              <a:latin typeface="ＭＳ Ｐゴシック"/>
            </a:rPr>
            <a:t>53,254</a:t>
          </a:r>
          <a:r>
            <a:rPr kumimoji="1" lang="ja-JP" altLang="en-US" sz="1300">
              <a:latin typeface="ＭＳ Ｐゴシック"/>
            </a:rPr>
            <a:t>円となっており、類似団体平均に比べ上回っている。「小中学校の耐震化事業」が平成</a:t>
          </a:r>
          <a:r>
            <a:rPr kumimoji="1" lang="en-US" altLang="ja-JP" sz="1300">
              <a:latin typeface="ＭＳ Ｐゴシック"/>
            </a:rPr>
            <a:t>26</a:t>
          </a:r>
          <a:r>
            <a:rPr kumimoji="1" lang="ja-JP" altLang="en-US" sz="1300">
              <a:latin typeface="ＭＳ Ｐゴシック"/>
            </a:rPr>
            <a:t>年度にピークを迎え、翌平成</a:t>
          </a:r>
          <a:r>
            <a:rPr kumimoji="1" lang="en-US" altLang="ja-JP" sz="1300">
              <a:latin typeface="ＭＳ Ｐゴシック"/>
            </a:rPr>
            <a:t>27</a:t>
          </a:r>
          <a:r>
            <a:rPr kumimoji="1" lang="ja-JP" altLang="en-US" sz="1300">
              <a:latin typeface="ＭＳ Ｐゴシック"/>
            </a:rPr>
            <a:t>年度に完了したため、平成</a:t>
          </a:r>
          <a:r>
            <a:rPr kumimoji="1" lang="en-US" altLang="ja-JP" sz="1300">
              <a:latin typeface="ＭＳ Ｐゴシック"/>
            </a:rPr>
            <a:t>26</a:t>
          </a:r>
          <a:r>
            <a:rPr kumimoji="1" lang="ja-JP" altLang="en-US" sz="1300">
              <a:latin typeface="ＭＳ Ｐゴシック"/>
            </a:rPr>
            <a:t>年度が特に増加している。また、情報機器の整備等、先進的な教育投資を行っていることも類似団体平均を上回る要因のひとつとなっている。</a:t>
          </a:r>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千葉県山武市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普通交付税の合併算定替の終了に備え決算剰余金を積み立てると共に、最小限の取崩しに留めており、基金残高を増やしている。形式収支が昨年度から１億７千万円の減、翌年度繰越財源が２億２千万円の減となったため、実質収支は</a:t>
          </a:r>
          <a:r>
            <a:rPr kumimoji="1" lang="ja-JP" altLang="en-US" sz="1400">
              <a:solidFill>
                <a:sysClr val="windowText" lastClr="000000"/>
              </a:solidFill>
              <a:latin typeface="ＭＳ ゴシック" pitchFamily="49" charset="-128"/>
              <a:ea typeface="ＭＳ ゴシック" pitchFamily="49" charset="-128"/>
            </a:rPr>
            <a:t>５千万円</a:t>
          </a:r>
          <a:r>
            <a:rPr kumimoji="1" lang="ja-JP" altLang="en-US" sz="1400">
              <a:latin typeface="ＭＳ ゴシック" pitchFamily="49" charset="-128"/>
              <a:ea typeface="ＭＳ ゴシック" pitchFamily="49" charset="-128"/>
            </a:rPr>
            <a:t>の減となった。</a:t>
          </a:r>
        </a:p>
        <a:p>
          <a:r>
            <a:rPr kumimoji="1" lang="ja-JP" altLang="en-US" sz="1400">
              <a:latin typeface="ＭＳ ゴシック" pitchFamily="49" charset="-128"/>
              <a:ea typeface="ＭＳ ゴシック" pitchFamily="49" charset="-128"/>
            </a:rPr>
            <a:t>　引き続き、交付税の段階的縮減に合わせ、予算規模の縮減は必須であり、事務事業の見直し等健全な財政運営に努める。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千葉県山武市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連結実質赤字比率については、全会計黒字であり、健全な運営を行っている。</a:t>
          </a:r>
        </a:p>
        <a:p>
          <a:r>
            <a:rPr kumimoji="1" lang="ja-JP" altLang="en-US" sz="1400">
              <a:latin typeface="ＭＳ ゴシック" pitchFamily="49" charset="-128"/>
              <a:ea typeface="ＭＳ ゴシック" pitchFamily="49" charset="-128"/>
            </a:rPr>
            <a:t>　国民健康保険特別会計（事業勘定）については、保険税の収納額が減少する一方、医療費の伸びにより給付費は増加しており、厳しい財政運営を求められている。</a:t>
          </a:r>
        </a:p>
        <a:p>
          <a:r>
            <a:rPr kumimoji="1" lang="ja-JP" altLang="en-US" sz="1400">
              <a:latin typeface="ＭＳ ゴシック" pitchFamily="49" charset="-128"/>
              <a:ea typeface="ＭＳ ゴシック" pitchFamily="49" charset="-128"/>
            </a:rPr>
            <a:t>　保険税の確保と医療費の抑制に努め、一般会計からの繰入を最小限に抑えたい。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23933742</v>
      </c>
      <c r="BO4" s="379"/>
      <c r="BP4" s="379"/>
      <c r="BQ4" s="379"/>
      <c r="BR4" s="379"/>
      <c r="BS4" s="379"/>
      <c r="BT4" s="379"/>
      <c r="BU4" s="380"/>
      <c r="BV4" s="378">
        <v>24149274</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5.2</v>
      </c>
      <c r="CU4" s="385"/>
      <c r="CV4" s="385"/>
      <c r="CW4" s="385"/>
      <c r="CX4" s="385"/>
      <c r="CY4" s="385"/>
      <c r="CZ4" s="385"/>
      <c r="DA4" s="386"/>
      <c r="DB4" s="384">
        <v>5</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22706892</v>
      </c>
      <c r="BO5" s="416"/>
      <c r="BP5" s="416"/>
      <c r="BQ5" s="416"/>
      <c r="BR5" s="416"/>
      <c r="BS5" s="416"/>
      <c r="BT5" s="416"/>
      <c r="BU5" s="417"/>
      <c r="BV5" s="415">
        <v>22748426</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89.1</v>
      </c>
      <c r="CU5" s="413"/>
      <c r="CV5" s="413"/>
      <c r="CW5" s="413"/>
      <c r="CX5" s="413"/>
      <c r="CY5" s="413"/>
      <c r="CZ5" s="413"/>
      <c r="DA5" s="414"/>
      <c r="DB5" s="412">
        <v>90.1</v>
      </c>
      <c r="DC5" s="413"/>
      <c r="DD5" s="413"/>
      <c r="DE5" s="413"/>
      <c r="DF5" s="413"/>
      <c r="DG5" s="413"/>
      <c r="DH5" s="413"/>
      <c r="DI5" s="414"/>
      <c r="DJ5" s="137"/>
      <c r="DK5" s="137"/>
      <c r="DL5" s="137"/>
      <c r="DM5" s="137"/>
      <c r="DN5" s="137"/>
      <c r="DO5" s="137"/>
    </row>
    <row r="6" spans="1:119" ht="18.75" customHeight="1" x14ac:dyDescent="0.15">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1226850</v>
      </c>
      <c r="BO6" s="416"/>
      <c r="BP6" s="416"/>
      <c r="BQ6" s="416"/>
      <c r="BR6" s="416"/>
      <c r="BS6" s="416"/>
      <c r="BT6" s="416"/>
      <c r="BU6" s="417"/>
      <c r="BV6" s="415">
        <v>1400848</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95.3</v>
      </c>
      <c r="CU6" s="453"/>
      <c r="CV6" s="453"/>
      <c r="CW6" s="453"/>
      <c r="CX6" s="453"/>
      <c r="CY6" s="453"/>
      <c r="CZ6" s="453"/>
      <c r="DA6" s="454"/>
      <c r="DB6" s="452">
        <v>97</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460285</v>
      </c>
      <c r="BO7" s="416"/>
      <c r="BP7" s="416"/>
      <c r="BQ7" s="416"/>
      <c r="BR7" s="416"/>
      <c r="BS7" s="416"/>
      <c r="BT7" s="416"/>
      <c r="BU7" s="417"/>
      <c r="BV7" s="415">
        <v>682694</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14649626</v>
      </c>
      <c r="CU7" s="416"/>
      <c r="CV7" s="416"/>
      <c r="CW7" s="416"/>
      <c r="CX7" s="416"/>
      <c r="CY7" s="416"/>
      <c r="CZ7" s="416"/>
      <c r="DA7" s="417"/>
      <c r="DB7" s="415">
        <v>14491195</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766565</v>
      </c>
      <c r="BO8" s="416"/>
      <c r="BP8" s="416"/>
      <c r="BQ8" s="416"/>
      <c r="BR8" s="416"/>
      <c r="BS8" s="416"/>
      <c r="BT8" s="416"/>
      <c r="BU8" s="417"/>
      <c r="BV8" s="415">
        <v>718154</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0.52</v>
      </c>
      <c r="CU8" s="456"/>
      <c r="CV8" s="456"/>
      <c r="CW8" s="456"/>
      <c r="CX8" s="456"/>
      <c r="CY8" s="456"/>
      <c r="CZ8" s="456"/>
      <c r="DA8" s="457"/>
      <c r="DB8" s="455">
        <v>0.52</v>
      </c>
      <c r="DC8" s="456"/>
      <c r="DD8" s="456"/>
      <c r="DE8" s="456"/>
      <c r="DF8" s="456"/>
      <c r="DG8" s="456"/>
      <c r="DH8" s="456"/>
      <c r="DI8" s="457"/>
      <c r="DJ8" s="137"/>
      <c r="DK8" s="137"/>
      <c r="DL8" s="137"/>
      <c r="DM8" s="137"/>
      <c r="DN8" s="137"/>
      <c r="DO8" s="137"/>
    </row>
    <row r="9" spans="1:119" ht="18.75" customHeight="1" thickBot="1" x14ac:dyDescent="0.2">
      <c r="A9" s="138"/>
      <c r="B9" s="409" t="s">
        <v>93</v>
      </c>
      <c r="C9" s="410"/>
      <c r="D9" s="410"/>
      <c r="E9" s="410"/>
      <c r="F9" s="410"/>
      <c r="G9" s="410"/>
      <c r="H9" s="410"/>
      <c r="I9" s="410"/>
      <c r="J9" s="410"/>
      <c r="K9" s="458"/>
      <c r="L9" s="459" t="s">
        <v>94</v>
      </c>
      <c r="M9" s="460"/>
      <c r="N9" s="460"/>
      <c r="O9" s="460"/>
      <c r="P9" s="460"/>
      <c r="Q9" s="461"/>
      <c r="R9" s="462">
        <v>52222</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48411</v>
      </c>
      <c r="BO9" s="416"/>
      <c r="BP9" s="416"/>
      <c r="BQ9" s="416"/>
      <c r="BR9" s="416"/>
      <c r="BS9" s="416"/>
      <c r="BT9" s="416"/>
      <c r="BU9" s="417"/>
      <c r="BV9" s="415">
        <v>-185826</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15</v>
      </c>
      <c r="CU9" s="413"/>
      <c r="CV9" s="413"/>
      <c r="CW9" s="413"/>
      <c r="CX9" s="413"/>
      <c r="CY9" s="413"/>
      <c r="CZ9" s="413"/>
      <c r="DA9" s="414"/>
      <c r="DB9" s="412">
        <v>16.5</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99</v>
      </c>
      <c r="M10" s="445"/>
      <c r="N10" s="445"/>
      <c r="O10" s="445"/>
      <c r="P10" s="445"/>
      <c r="Q10" s="446"/>
      <c r="R10" s="466">
        <v>56089</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77</v>
      </c>
      <c r="AV10" s="448"/>
      <c r="AW10" s="448"/>
      <c r="AX10" s="448"/>
      <c r="AY10" s="449" t="s">
        <v>101</v>
      </c>
      <c r="AZ10" s="450"/>
      <c r="BA10" s="450"/>
      <c r="BB10" s="450"/>
      <c r="BC10" s="450"/>
      <c r="BD10" s="450"/>
      <c r="BE10" s="450"/>
      <c r="BF10" s="450"/>
      <c r="BG10" s="450"/>
      <c r="BH10" s="450"/>
      <c r="BI10" s="450"/>
      <c r="BJ10" s="450"/>
      <c r="BK10" s="450"/>
      <c r="BL10" s="450"/>
      <c r="BM10" s="451"/>
      <c r="BN10" s="415">
        <v>20861</v>
      </c>
      <c r="BO10" s="416"/>
      <c r="BP10" s="416"/>
      <c r="BQ10" s="416"/>
      <c r="BR10" s="416"/>
      <c r="BS10" s="416"/>
      <c r="BT10" s="416"/>
      <c r="BU10" s="417"/>
      <c r="BV10" s="415">
        <v>19166</v>
      </c>
      <c r="BW10" s="416"/>
      <c r="BX10" s="416"/>
      <c r="BY10" s="416"/>
      <c r="BZ10" s="416"/>
      <c r="CA10" s="416"/>
      <c r="CB10" s="416"/>
      <c r="CC10" s="417"/>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103</v>
      </c>
      <c r="M11" s="470"/>
      <c r="N11" s="470"/>
      <c r="O11" s="470"/>
      <c r="P11" s="470"/>
      <c r="Q11" s="471"/>
      <c r="R11" s="472" t="s">
        <v>104</v>
      </c>
      <c r="S11" s="473"/>
      <c r="T11" s="473"/>
      <c r="U11" s="473"/>
      <c r="V11" s="474"/>
      <c r="W11" s="403"/>
      <c r="X11" s="404"/>
      <c r="Y11" s="404"/>
      <c r="Z11" s="404"/>
      <c r="AA11" s="404"/>
      <c r="AB11" s="404"/>
      <c r="AC11" s="404"/>
      <c r="AD11" s="404"/>
      <c r="AE11" s="404"/>
      <c r="AF11" s="404"/>
      <c r="AG11" s="404"/>
      <c r="AH11" s="404"/>
      <c r="AI11" s="404"/>
      <c r="AJ11" s="404"/>
      <c r="AK11" s="404"/>
      <c r="AL11" s="407"/>
      <c r="AM11" s="444" t="s">
        <v>105</v>
      </c>
      <c r="AN11" s="445"/>
      <c r="AO11" s="445"/>
      <c r="AP11" s="445"/>
      <c r="AQ11" s="445"/>
      <c r="AR11" s="445"/>
      <c r="AS11" s="445"/>
      <c r="AT11" s="446"/>
      <c r="AU11" s="447" t="s">
        <v>77</v>
      </c>
      <c r="AV11" s="448"/>
      <c r="AW11" s="448"/>
      <c r="AX11" s="448"/>
      <c r="AY11" s="449" t="s">
        <v>106</v>
      </c>
      <c r="AZ11" s="450"/>
      <c r="BA11" s="450"/>
      <c r="BB11" s="450"/>
      <c r="BC11" s="450"/>
      <c r="BD11" s="450"/>
      <c r="BE11" s="450"/>
      <c r="BF11" s="450"/>
      <c r="BG11" s="450"/>
      <c r="BH11" s="450"/>
      <c r="BI11" s="450"/>
      <c r="BJ11" s="450"/>
      <c r="BK11" s="450"/>
      <c r="BL11" s="450"/>
      <c r="BM11" s="451"/>
      <c r="BN11" s="415" t="s">
        <v>107</v>
      </c>
      <c r="BO11" s="416"/>
      <c r="BP11" s="416"/>
      <c r="BQ11" s="416"/>
      <c r="BR11" s="416"/>
      <c r="BS11" s="416"/>
      <c r="BT11" s="416"/>
      <c r="BU11" s="417"/>
      <c r="BV11" s="415" t="s">
        <v>107</v>
      </c>
      <c r="BW11" s="416"/>
      <c r="BX11" s="416"/>
      <c r="BY11" s="416"/>
      <c r="BZ11" s="416"/>
      <c r="CA11" s="416"/>
      <c r="CB11" s="416"/>
      <c r="CC11" s="417"/>
      <c r="CD11" s="418" t="s">
        <v>108</v>
      </c>
      <c r="CE11" s="419"/>
      <c r="CF11" s="419"/>
      <c r="CG11" s="419"/>
      <c r="CH11" s="419"/>
      <c r="CI11" s="419"/>
      <c r="CJ11" s="419"/>
      <c r="CK11" s="419"/>
      <c r="CL11" s="419"/>
      <c r="CM11" s="419"/>
      <c r="CN11" s="419"/>
      <c r="CO11" s="419"/>
      <c r="CP11" s="419"/>
      <c r="CQ11" s="419"/>
      <c r="CR11" s="419"/>
      <c r="CS11" s="420"/>
      <c r="CT11" s="455" t="s">
        <v>107</v>
      </c>
      <c r="CU11" s="456"/>
      <c r="CV11" s="456"/>
      <c r="CW11" s="456"/>
      <c r="CX11" s="456"/>
      <c r="CY11" s="456"/>
      <c r="CZ11" s="456"/>
      <c r="DA11" s="457"/>
      <c r="DB11" s="455" t="s">
        <v>107</v>
      </c>
      <c r="DC11" s="456"/>
      <c r="DD11" s="456"/>
      <c r="DE11" s="456"/>
      <c r="DF11" s="456"/>
      <c r="DG11" s="456"/>
      <c r="DH11" s="456"/>
      <c r="DI11" s="457"/>
      <c r="DJ11" s="137"/>
      <c r="DK11" s="137"/>
      <c r="DL11" s="137"/>
      <c r="DM11" s="137"/>
      <c r="DN11" s="137"/>
      <c r="DO11" s="137"/>
    </row>
    <row r="12" spans="1:119" ht="18.75" customHeight="1" x14ac:dyDescent="0.15">
      <c r="A12" s="138"/>
      <c r="B12" s="475" t="s">
        <v>109</v>
      </c>
      <c r="C12" s="476"/>
      <c r="D12" s="476"/>
      <c r="E12" s="476"/>
      <c r="F12" s="476"/>
      <c r="G12" s="476"/>
      <c r="H12" s="476"/>
      <c r="I12" s="476"/>
      <c r="J12" s="476"/>
      <c r="K12" s="477"/>
      <c r="L12" s="484" t="s">
        <v>110</v>
      </c>
      <c r="M12" s="485"/>
      <c r="N12" s="485"/>
      <c r="O12" s="485"/>
      <c r="P12" s="485"/>
      <c r="Q12" s="486"/>
      <c r="R12" s="487">
        <v>54139</v>
      </c>
      <c r="S12" s="488"/>
      <c r="T12" s="488"/>
      <c r="U12" s="488"/>
      <c r="V12" s="489"/>
      <c r="W12" s="490" t="s">
        <v>1</v>
      </c>
      <c r="X12" s="448"/>
      <c r="Y12" s="448"/>
      <c r="Z12" s="448"/>
      <c r="AA12" s="448"/>
      <c r="AB12" s="491"/>
      <c r="AC12" s="447" t="s">
        <v>111</v>
      </c>
      <c r="AD12" s="448"/>
      <c r="AE12" s="448"/>
      <c r="AF12" s="448"/>
      <c r="AG12" s="491"/>
      <c r="AH12" s="447" t="s">
        <v>112</v>
      </c>
      <c r="AI12" s="448"/>
      <c r="AJ12" s="448"/>
      <c r="AK12" s="448"/>
      <c r="AL12" s="492"/>
      <c r="AM12" s="444" t="s">
        <v>113</v>
      </c>
      <c r="AN12" s="445"/>
      <c r="AO12" s="445"/>
      <c r="AP12" s="445"/>
      <c r="AQ12" s="445"/>
      <c r="AR12" s="445"/>
      <c r="AS12" s="445"/>
      <c r="AT12" s="446"/>
      <c r="AU12" s="447" t="s">
        <v>114</v>
      </c>
      <c r="AV12" s="448"/>
      <c r="AW12" s="448"/>
      <c r="AX12" s="448"/>
      <c r="AY12" s="449" t="s">
        <v>115</v>
      </c>
      <c r="AZ12" s="450"/>
      <c r="BA12" s="450"/>
      <c r="BB12" s="450"/>
      <c r="BC12" s="450"/>
      <c r="BD12" s="450"/>
      <c r="BE12" s="450"/>
      <c r="BF12" s="450"/>
      <c r="BG12" s="450"/>
      <c r="BH12" s="450"/>
      <c r="BI12" s="450"/>
      <c r="BJ12" s="450"/>
      <c r="BK12" s="450"/>
      <c r="BL12" s="450"/>
      <c r="BM12" s="451"/>
      <c r="BN12" s="415">
        <v>470000</v>
      </c>
      <c r="BO12" s="416"/>
      <c r="BP12" s="416"/>
      <c r="BQ12" s="416"/>
      <c r="BR12" s="416"/>
      <c r="BS12" s="416"/>
      <c r="BT12" s="416"/>
      <c r="BU12" s="417"/>
      <c r="BV12" s="415">
        <v>100000</v>
      </c>
      <c r="BW12" s="416"/>
      <c r="BX12" s="416"/>
      <c r="BY12" s="416"/>
      <c r="BZ12" s="416"/>
      <c r="CA12" s="416"/>
      <c r="CB12" s="416"/>
      <c r="CC12" s="417"/>
      <c r="CD12" s="418" t="s">
        <v>116</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118</v>
      </c>
      <c r="N13" s="504"/>
      <c r="O13" s="504"/>
      <c r="P13" s="504"/>
      <c r="Q13" s="505"/>
      <c r="R13" s="496">
        <v>53406</v>
      </c>
      <c r="S13" s="497"/>
      <c r="T13" s="497"/>
      <c r="U13" s="497"/>
      <c r="V13" s="498"/>
      <c r="W13" s="431" t="s">
        <v>119</v>
      </c>
      <c r="X13" s="432"/>
      <c r="Y13" s="432"/>
      <c r="Z13" s="432"/>
      <c r="AA13" s="432"/>
      <c r="AB13" s="422"/>
      <c r="AC13" s="466">
        <v>3072</v>
      </c>
      <c r="AD13" s="467"/>
      <c r="AE13" s="467"/>
      <c r="AF13" s="467"/>
      <c r="AG13" s="506"/>
      <c r="AH13" s="466">
        <v>4417</v>
      </c>
      <c r="AI13" s="467"/>
      <c r="AJ13" s="467"/>
      <c r="AK13" s="467"/>
      <c r="AL13" s="468"/>
      <c r="AM13" s="444" t="s">
        <v>120</v>
      </c>
      <c r="AN13" s="445"/>
      <c r="AO13" s="445"/>
      <c r="AP13" s="445"/>
      <c r="AQ13" s="445"/>
      <c r="AR13" s="445"/>
      <c r="AS13" s="445"/>
      <c r="AT13" s="446"/>
      <c r="AU13" s="447" t="s">
        <v>121</v>
      </c>
      <c r="AV13" s="448"/>
      <c r="AW13" s="448"/>
      <c r="AX13" s="448"/>
      <c r="AY13" s="449" t="s">
        <v>122</v>
      </c>
      <c r="AZ13" s="450"/>
      <c r="BA13" s="450"/>
      <c r="BB13" s="450"/>
      <c r="BC13" s="450"/>
      <c r="BD13" s="450"/>
      <c r="BE13" s="450"/>
      <c r="BF13" s="450"/>
      <c r="BG13" s="450"/>
      <c r="BH13" s="450"/>
      <c r="BI13" s="450"/>
      <c r="BJ13" s="450"/>
      <c r="BK13" s="450"/>
      <c r="BL13" s="450"/>
      <c r="BM13" s="451"/>
      <c r="BN13" s="415">
        <v>-400728</v>
      </c>
      <c r="BO13" s="416"/>
      <c r="BP13" s="416"/>
      <c r="BQ13" s="416"/>
      <c r="BR13" s="416"/>
      <c r="BS13" s="416"/>
      <c r="BT13" s="416"/>
      <c r="BU13" s="417"/>
      <c r="BV13" s="415">
        <v>-266660</v>
      </c>
      <c r="BW13" s="416"/>
      <c r="BX13" s="416"/>
      <c r="BY13" s="416"/>
      <c r="BZ13" s="416"/>
      <c r="CA13" s="416"/>
      <c r="CB13" s="416"/>
      <c r="CC13" s="417"/>
      <c r="CD13" s="418" t="s">
        <v>123</v>
      </c>
      <c r="CE13" s="419"/>
      <c r="CF13" s="419"/>
      <c r="CG13" s="419"/>
      <c r="CH13" s="419"/>
      <c r="CI13" s="419"/>
      <c r="CJ13" s="419"/>
      <c r="CK13" s="419"/>
      <c r="CL13" s="419"/>
      <c r="CM13" s="419"/>
      <c r="CN13" s="419"/>
      <c r="CO13" s="419"/>
      <c r="CP13" s="419"/>
      <c r="CQ13" s="419"/>
      <c r="CR13" s="419"/>
      <c r="CS13" s="420"/>
      <c r="CT13" s="412">
        <v>10.3</v>
      </c>
      <c r="CU13" s="413"/>
      <c r="CV13" s="413"/>
      <c r="CW13" s="413"/>
      <c r="CX13" s="413"/>
      <c r="CY13" s="413"/>
      <c r="CZ13" s="413"/>
      <c r="DA13" s="414"/>
      <c r="DB13" s="412">
        <v>11.7</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124</v>
      </c>
      <c r="M14" s="494"/>
      <c r="N14" s="494"/>
      <c r="O14" s="494"/>
      <c r="P14" s="494"/>
      <c r="Q14" s="495"/>
      <c r="R14" s="496">
        <v>54904</v>
      </c>
      <c r="S14" s="497"/>
      <c r="T14" s="497"/>
      <c r="U14" s="497"/>
      <c r="V14" s="498"/>
      <c r="W14" s="405"/>
      <c r="X14" s="406"/>
      <c r="Y14" s="406"/>
      <c r="Z14" s="406"/>
      <c r="AA14" s="406"/>
      <c r="AB14" s="395"/>
      <c r="AC14" s="499">
        <v>11.9</v>
      </c>
      <c r="AD14" s="500"/>
      <c r="AE14" s="500"/>
      <c r="AF14" s="500"/>
      <c r="AG14" s="501"/>
      <c r="AH14" s="499">
        <v>14.8</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125</v>
      </c>
      <c r="CE14" s="508"/>
      <c r="CF14" s="508"/>
      <c r="CG14" s="508"/>
      <c r="CH14" s="508"/>
      <c r="CI14" s="508"/>
      <c r="CJ14" s="508"/>
      <c r="CK14" s="508"/>
      <c r="CL14" s="508"/>
      <c r="CM14" s="508"/>
      <c r="CN14" s="508"/>
      <c r="CO14" s="508"/>
      <c r="CP14" s="508"/>
      <c r="CQ14" s="508"/>
      <c r="CR14" s="508"/>
      <c r="CS14" s="509"/>
      <c r="CT14" s="510" t="s">
        <v>117</v>
      </c>
      <c r="CU14" s="511"/>
      <c r="CV14" s="511"/>
      <c r="CW14" s="511"/>
      <c r="CX14" s="511"/>
      <c r="CY14" s="511"/>
      <c r="CZ14" s="511"/>
      <c r="DA14" s="512"/>
      <c r="DB14" s="510" t="s">
        <v>117</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118</v>
      </c>
      <c r="N15" s="504"/>
      <c r="O15" s="504"/>
      <c r="P15" s="504"/>
      <c r="Q15" s="505"/>
      <c r="R15" s="496">
        <v>54204</v>
      </c>
      <c r="S15" s="497"/>
      <c r="T15" s="497"/>
      <c r="U15" s="497"/>
      <c r="V15" s="498"/>
      <c r="W15" s="431" t="s">
        <v>126</v>
      </c>
      <c r="X15" s="432"/>
      <c r="Y15" s="432"/>
      <c r="Z15" s="432"/>
      <c r="AA15" s="432"/>
      <c r="AB15" s="422"/>
      <c r="AC15" s="466">
        <v>6585</v>
      </c>
      <c r="AD15" s="467"/>
      <c r="AE15" s="467"/>
      <c r="AF15" s="467"/>
      <c r="AG15" s="506"/>
      <c r="AH15" s="466">
        <v>7769</v>
      </c>
      <c r="AI15" s="467"/>
      <c r="AJ15" s="467"/>
      <c r="AK15" s="467"/>
      <c r="AL15" s="468"/>
      <c r="AM15" s="444"/>
      <c r="AN15" s="445"/>
      <c r="AO15" s="445"/>
      <c r="AP15" s="445"/>
      <c r="AQ15" s="445"/>
      <c r="AR15" s="445"/>
      <c r="AS15" s="445"/>
      <c r="AT15" s="446"/>
      <c r="AU15" s="447"/>
      <c r="AV15" s="448"/>
      <c r="AW15" s="448"/>
      <c r="AX15" s="448"/>
      <c r="AY15" s="375" t="s">
        <v>127</v>
      </c>
      <c r="AZ15" s="376"/>
      <c r="BA15" s="376"/>
      <c r="BB15" s="376"/>
      <c r="BC15" s="376"/>
      <c r="BD15" s="376"/>
      <c r="BE15" s="376"/>
      <c r="BF15" s="376"/>
      <c r="BG15" s="376"/>
      <c r="BH15" s="376"/>
      <c r="BI15" s="376"/>
      <c r="BJ15" s="376"/>
      <c r="BK15" s="376"/>
      <c r="BL15" s="376"/>
      <c r="BM15" s="377"/>
      <c r="BN15" s="378">
        <v>5543276</v>
      </c>
      <c r="BO15" s="379"/>
      <c r="BP15" s="379"/>
      <c r="BQ15" s="379"/>
      <c r="BR15" s="379"/>
      <c r="BS15" s="379"/>
      <c r="BT15" s="379"/>
      <c r="BU15" s="380"/>
      <c r="BV15" s="378">
        <v>5421613</v>
      </c>
      <c r="BW15" s="379"/>
      <c r="BX15" s="379"/>
      <c r="BY15" s="379"/>
      <c r="BZ15" s="379"/>
      <c r="CA15" s="379"/>
      <c r="CB15" s="379"/>
      <c r="CC15" s="380"/>
      <c r="CD15" s="513" t="s">
        <v>128</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129</v>
      </c>
      <c r="M16" s="524"/>
      <c r="N16" s="524"/>
      <c r="O16" s="524"/>
      <c r="P16" s="524"/>
      <c r="Q16" s="525"/>
      <c r="R16" s="516" t="s">
        <v>130</v>
      </c>
      <c r="S16" s="517"/>
      <c r="T16" s="517"/>
      <c r="U16" s="517"/>
      <c r="V16" s="518"/>
      <c r="W16" s="405"/>
      <c r="X16" s="406"/>
      <c r="Y16" s="406"/>
      <c r="Z16" s="406"/>
      <c r="AA16" s="406"/>
      <c r="AB16" s="395"/>
      <c r="AC16" s="499">
        <v>25.5</v>
      </c>
      <c r="AD16" s="500"/>
      <c r="AE16" s="500"/>
      <c r="AF16" s="500"/>
      <c r="AG16" s="501"/>
      <c r="AH16" s="499">
        <v>26</v>
      </c>
      <c r="AI16" s="500"/>
      <c r="AJ16" s="500"/>
      <c r="AK16" s="500"/>
      <c r="AL16" s="502"/>
      <c r="AM16" s="444"/>
      <c r="AN16" s="445"/>
      <c r="AO16" s="445"/>
      <c r="AP16" s="445"/>
      <c r="AQ16" s="445"/>
      <c r="AR16" s="445"/>
      <c r="AS16" s="445"/>
      <c r="AT16" s="446"/>
      <c r="AU16" s="447"/>
      <c r="AV16" s="448"/>
      <c r="AW16" s="448"/>
      <c r="AX16" s="448"/>
      <c r="AY16" s="449" t="s">
        <v>131</v>
      </c>
      <c r="AZ16" s="450"/>
      <c r="BA16" s="450"/>
      <c r="BB16" s="450"/>
      <c r="BC16" s="450"/>
      <c r="BD16" s="450"/>
      <c r="BE16" s="450"/>
      <c r="BF16" s="450"/>
      <c r="BG16" s="450"/>
      <c r="BH16" s="450"/>
      <c r="BI16" s="450"/>
      <c r="BJ16" s="450"/>
      <c r="BK16" s="450"/>
      <c r="BL16" s="450"/>
      <c r="BM16" s="451"/>
      <c r="BN16" s="415">
        <v>10906558</v>
      </c>
      <c r="BO16" s="416"/>
      <c r="BP16" s="416"/>
      <c r="BQ16" s="416"/>
      <c r="BR16" s="416"/>
      <c r="BS16" s="416"/>
      <c r="BT16" s="416"/>
      <c r="BU16" s="417"/>
      <c r="BV16" s="415">
        <v>10291288</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132</v>
      </c>
      <c r="N17" s="520"/>
      <c r="O17" s="520"/>
      <c r="P17" s="520"/>
      <c r="Q17" s="521"/>
      <c r="R17" s="516" t="s">
        <v>133</v>
      </c>
      <c r="S17" s="517"/>
      <c r="T17" s="517"/>
      <c r="U17" s="517"/>
      <c r="V17" s="518"/>
      <c r="W17" s="431" t="s">
        <v>134</v>
      </c>
      <c r="X17" s="432"/>
      <c r="Y17" s="432"/>
      <c r="Z17" s="432"/>
      <c r="AA17" s="432"/>
      <c r="AB17" s="422"/>
      <c r="AC17" s="466">
        <v>16139</v>
      </c>
      <c r="AD17" s="467"/>
      <c r="AE17" s="467"/>
      <c r="AF17" s="467"/>
      <c r="AG17" s="506"/>
      <c r="AH17" s="466">
        <v>17492</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6964914</v>
      </c>
      <c r="BO17" s="416"/>
      <c r="BP17" s="416"/>
      <c r="BQ17" s="416"/>
      <c r="BR17" s="416"/>
      <c r="BS17" s="416"/>
      <c r="BT17" s="416"/>
      <c r="BU17" s="417"/>
      <c r="BV17" s="415">
        <v>6897740</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136</v>
      </c>
      <c r="C18" s="458"/>
      <c r="D18" s="458"/>
      <c r="E18" s="527"/>
      <c r="F18" s="527"/>
      <c r="G18" s="527"/>
      <c r="H18" s="527"/>
      <c r="I18" s="527"/>
      <c r="J18" s="527"/>
      <c r="K18" s="527"/>
      <c r="L18" s="528">
        <v>146.77000000000001</v>
      </c>
      <c r="M18" s="528"/>
      <c r="N18" s="528"/>
      <c r="O18" s="528"/>
      <c r="P18" s="528"/>
      <c r="Q18" s="528"/>
      <c r="R18" s="529"/>
      <c r="S18" s="529"/>
      <c r="T18" s="529"/>
      <c r="U18" s="529"/>
      <c r="V18" s="530"/>
      <c r="W18" s="433"/>
      <c r="X18" s="434"/>
      <c r="Y18" s="434"/>
      <c r="Z18" s="434"/>
      <c r="AA18" s="434"/>
      <c r="AB18" s="425"/>
      <c r="AC18" s="531">
        <v>62.6</v>
      </c>
      <c r="AD18" s="532"/>
      <c r="AE18" s="532"/>
      <c r="AF18" s="532"/>
      <c r="AG18" s="533"/>
      <c r="AH18" s="531">
        <v>58.5</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13159054</v>
      </c>
      <c r="BO18" s="416"/>
      <c r="BP18" s="416"/>
      <c r="BQ18" s="416"/>
      <c r="BR18" s="416"/>
      <c r="BS18" s="416"/>
      <c r="BT18" s="416"/>
      <c r="BU18" s="417"/>
      <c r="BV18" s="415">
        <v>12969149</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138</v>
      </c>
      <c r="C19" s="458"/>
      <c r="D19" s="458"/>
      <c r="E19" s="527"/>
      <c r="F19" s="527"/>
      <c r="G19" s="527"/>
      <c r="H19" s="527"/>
      <c r="I19" s="527"/>
      <c r="J19" s="527"/>
      <c r="K19" s="527"/>
      <c r="L19" s="535">
        <v>356</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17050609</v>
      </c>
      <c r="BO19" s="416"/>
      <c r="BP19" s="416"/>
      <c r="BQ19" s="416"/>
      <c r="BR19" s="416"/>
      <c r="BS19" s="416"/>
      <c r="BT19" s="416"/>
      <c r="BU19" s="417"/>
      <c r="BV19" s="415">
        <v>16491807</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140</v>
      </c>
      <c r="C20" s="458"/>
      <c r="D20" s="458"/>
      <c r="E20" s="527"/>
      <c r="F20" s="527"/>
      <c r="G20" s="527"/>
      <c r="H20" s="527"/>
      <c r="I20" s="527"/>
      <c r="J20" s="527"/>
      <c r="K20" s="527"/>
      <c r="L20" s="535">
        <v>19454</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20366436</v>
      </c>
      <c r="BO23" s="416"/>
      <c r="BP23" s="416"/>
      <c r="BQ23" s="416"/>
      <c r="BR23" s="416"/>
      <c r="BS23" s="416"/>
      <c r="BT23" s="416"/>
      <c r="BU23" s="417"/>
      <c r="BV23" s="415">
        <v>19915045</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149</v>
      </c>
      <c r="F24" s="445"/>
      <c r="G24" s="445"/>
      <c r="H24" s="445"/>
      <c r="I24" s="445"/>
      <c r="J24" s="445"/>
      <c r="K24" s="446"/>
      <c r="L24" s="466">
        <v>1</v>
      </c>
      <c r="M24" s="467"/>
      <c r="N24" s="467"/>
      <c r="O24" s="467"/>
      <c r="P24" s="506"/>
      <c r="Q24" s="466">
        <v>8000</v>
      </c>
      <c r="R24" s="467"/>
      <c r="S24" s="467"/>
      <c r="T24" s="467"/>
      <c r="U24" s="467"/>
      <c r="V24" s="506"/>
      <c r="W24" s="561"/>
      <c r="X24" s="549"/>
      <c r="Y24" s="550"/>
      <c r="Z24" s="465" t="s">
        <v>150</v>
      </c>
      <c r="AA24" s="445"/>
      <c r="AB24" s="445"/>
      <c r="AC24" s="445"/>
      <c r="AD24" s="445"/>
      <c r="AE24" s="445"/>
      <c r="AF24" s="445"/>
      <c r="AG24" s="446"/>
      <c r="AH24" s="466">
        <v>395</v>
      </c>
      <c r="AI24" s="467"/>
      <c r="AJ24" s="467"/>
      <c r="AK24" s="467"/>
      <c r="AL24" s="506"/>
      <c r="AM24" s="466">
        <v>1279405</v>
      </c>
      <c r="AN24" s="467"/>
      <c r="AO24" s="467"/>
      <c r="AP24" s="467"/>
      <c r="AQ24" s="467"/>
      <c r="AR24" s="506"/>
      <c r="AS24" s="466">
        <v>3239</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16880530</v>
      </c>
      <c r="BO24" s="416"/>
      <c r="BP24" s="416"/>
      <c r="BQ24" s="416"/>
      <c r="BR24" s="416"/>
      <c r="BS24" s="416"/>
      <c r="BT24" s="416"/>
      <c r="BU24" s="417"/>
      <c r="BV24" s="415">
        <v>15342588</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152</v>
      </c>
      <c r="F25" s="445"/>
      <c r="G25" s="445"/>
      <c r="H25" s="445"/>
      <c r="I25" s="445"/>
      <c r="J25" s="445"/>
      <c r="K25" s="446"/>
      <c r="L25" s="466">
        <v>1</v>
      </c>
      <c r="M25" s="467"/>
      <c r="N25" s="467"/>
      <c r="O25" s="467"/>
      <c r="P25" s="506"/>
      <c r="Q25" s="466">
        <v>6900</v>
      </c>
      <c r="R25" s="467"/>
      <c r="S25" s="467"/>
      <c r="T25" s="467"/>
      <c r="U25" s="467"/>
      <c r="V25" s="506"/>
      <c r="W25" s="561"/>
      <c r="X25" s="549"/>
      <c r="Y25" s="550"/>
      <c r="Z25" s="465" t="s">
        <v>153</v>
      </c>
      <c r="AA25" s="445"/>
      <c r="AB25" s="445"/>
      <c r="AC25" s="445"/>
      <c r="AD25" s="445"/>
      <c r="AE25" s="445"/>
      <c r="AF25" s="445"/>
      <c r="AG25" s="446"/>
      <c r="AH25" s="466" t="s">
        <v>117</v>
      </c>
      <c r="AI25" s="467"/>
      <c r="AJ25" s="467"/>
      <c r="AK25" s="467"/>
      <c r="AL25" s="506"/>
      <c r="AM25" s="466" t="s">
        <v>117</v>
      </c>
      <c r="AN25" s="467"/>
      <c r="AO25" s="467"/>
      <c r="AP25" s="467"/>
      <c r="AQ25" s="467"/>
      <c r="AR25" s="506"/>
      <c r="AS25" s="466" t="s">
        <v>117</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1180045</v>
      </c>
      <c r="BO25" s="379"/>
      <c r="BP25" s="379"/>
      <c r="BQ25" s="379"/>
      <c r="BR25" s="379"/>
      <c r="BS25" s="379"/>
      <c r="BT25" s="379"/>
      <c r="BU25" s="380"/>
      <c r="BV25" s="378">
        <v>2484297</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155</v>
      </c>
      <c r="F26" s="445"/>
      <c r="G26" s="445"/>
      <c r="H26" s="445"/>
      <c r="I26" s="445"/>
      <c r="J26" s="445"/>
      <c r="K26" s="446"/>
      <c r="L26" s="466">
        <v>1</v>
      </c>
      <c r="M26" s="467"/>
      <c r="N26" s="467"/>
      <c r="O26" s="467"/>
      <c r="P26" s="506"/>
      <c r="Q26" s="466">
        <v>6100</v>
      </c>
      <c r="R26" s="467"/>
      <c r="S26" s="467"/>
      <c r="T26" s="467"/>
      <c r="U26" s="467"/>
      <c r="V26" s="506"/>
      <c r="W26" s="561"/>
      <c r="X26" s="549"/>
      <c r="Y26" s="550"/>
      <c r="Z26" s="465" t="s">
        <v>156</v>
      </c>
      <c r="AA26" s="571"/>
      <c r="AB26" s="571"/>
      <c r="AC26" s="571"/>
      <c r="AD26" s="571"/>
      <c r="AE26" s="571"/>
      <c r="AF26" s="571"/>
      <c r="AG26" s="572"/>
      <c r="AH26" s="466">
        <v>7</v>
      </c>
      <c r="AI26" s="467"/>
      <c r="AJ26" s="467"/>
      <c r="AK26" s="467"/>
      <c r="AL26" s="506"/>
      <c r="AM26" s="466">
        <v>19978</v>
      </c>
      <c r="AN26" s="467"/>
      <c r="AO26" s="467"/>
      <c r="AP26" s="467"/>
      <c r="AQ26" s="467"/>
      <c r="AR26" s="506"/>
      <c r="AS26" s="466">
        <v>2854</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158</v>
      </c>
      <c r="F27" s="445"/>
      <c r="G27" s="445"/>
      <c r="H27" s="445"/>
      <c r="I27" s="445"/>
      <c r="J27" s="445"/>
      <c r="K27" s="446"/>
      <c r="L27" s="466">
        <v>1</v>
      </c>
      <c r="M27" s="467"/>
      <c r="N27" s="467"/>
      <c r="O27" s="467"/>
      <c r="P27" s="506"/>
      <c r="Q27" s="466">
        <v>4000</v>
      </c>
      <c r="R27" s="467"/>
      <c r="S27" s="467"/>
      <c r="T27" s="467"/>
      <c r="U27" s="467"/>
      <c r="V27" s="506"/>
      <c r="W27" s="561"/>
      <c r="X27" s="549"/>
      <c r="Y27" s="550"/>
      <c r="Z27" s="465" t="s">
        <v>159</v>
      </c>
      <c r="AA27" s="445"/>
      <c r="AB27" s="445"/>
      <c r="AC27" s="445"/>
      <c r="AD27" s="445"/>
      <c r="AE27" s="445"/>
      <c r="AF27" s="445"/>
      <c r="AG27" s="446"/>
      <c r="AH27" s="466">
        <v>11</v>
      </c>
      <c r="AI27" s="467"/>
      <c r="AJ27" s="467"/>
      <c r="AK27" s="467"/>
      <c r="AL27" s="506"/>
      <c r="AM27" s="466">
        <v>33330</v>
      </c>
      <c r="AN27" s="467"/>
      <c r="AO27" s="467"/>
      <c r="AP27" s="467"/>
      <c r="AQ27" s="467"/>
      <c r="AR27" s="506"/>
      <c r="AS27" s="466">
        <v>3030</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v>350131</v>
      </c>
      <c r="BO27" s="585"/>
      <c r="BP27" s="585"/>
      <c r="BQ27" s="585"/>
      <c r="BR27" s="585"/>
      <c r="BS27" s="585"/>
      <c r="BT27" s="585"/>
      <c r="BU27" s="586"/>
      <c r="BV27" s="584">
        <v>350003</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161</v>
      </c>
      <c r="F28" s="445"/>
      <c r="G28" s="445"/>
      <c r="H28" s="445"/>
      <c r="I28" s="445"/>
      <c r="J28" s="445"/>
      <c r="K28" s="446"/>
      <c r="L28" s="466">
        <v>1</v>
      </c>
      <c r="M28" s="467"/>
      <c r="N28" s="467"/>
      <c r="O28" s="467"/>
      <c r="P28" s="506"/>
      <c r="Q28" s="466">
        <v>3300</v>
      </c>
      <c r="R28" s="467"/>
      <c r="S28" s="467"/>
      <c r="T28" s="467"/>
      <c r="U28" s="467"/>
      <c r="V28" s="506"/>
      <c r="W28" s="561"/>
      <c r="X28" s="549"/>
      <c r="Y28" s="550"/>
      <c r="Z28" s="465" t="s">
        <v>162</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7370419</v>
      </c>
      <c r="BO28" s="379"/>
      <c r="BP28" s="379"/>
      <c r="BQ28" s="379"/>
      <c r="BR28" s="379"/>
      <c r="BS28" s="379"/>
      <c r="BT28" s="379"/>
      <c r="BU28" s="380"/>
      <c r="BV28" s="378">
        <v>7459558</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165</v>
      </c>
      <c r="F29" s="445"/>
      <c r="G29" s="445"/>
      <c r="H29" s="445"/>
      <c r="I29" s="445"/>
      <c r="J29" s="445"/>
      <c r="K29" s="446"/>
      <c r="L29" s="466">
        <v>20</v>
      </c>
      <c r="M29" s="467"/>
      <c r="N29" s="467"/>
      <c r="O29" s="467"/>
      <c r="P29" s="506"/>
      <c r="Q29" s="466">
        <v>3000</v>
      </c>
      <c r="R29" s="467"/>
      <c r="S29" s="467"/>
      <c r="T29" s="467"/>
      <c r="U29" s="467"/>
      <c r="V29" s="506"/>
      <c r="W29" s="562"/>
      <c r="X29" s="563"/>
      <c r="Y29" s="564"/>
      <c r="Z29" s="465" t="s">
        <v>166</v>
      </c>
      <c r="AA29" s="445"/>
      <c r="AB29" s="445"/>
      <c r="AC29" s="445"/>
      <c r="AD29" s="445"/>
      <c r="AE29" s="445"/>
      <c r="AF29" s="445"/>
      <c r="AG29" s="446"/>
      <c r="AH29" s="466">
        <v>406</v>
      </c>
      <c r="AI29" s="467"/>
      <c r="AJ29" s="467"/>
      <c r="AK29" s="467"/>
      <c r="AL29" s="506"/>
      <c r="AM29" s="466">
        <v>1312735</v>
      </c>
      <c r="AN29" s="467"/>
      <c r="AO29" s="467"/>
      <c r="AP29" s="467"/>
      <c r="AQ29" s="467"/>
      <c r="AR29" s="506"/>
      <c r="AS29" s="466">
        <v>3233</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1913665</v>
      </c>
      <c r="BO29" s="416"/>
      <c r="BP29" s="416"/>
      <c r="BQ29" s="416"/>
      <c r="BR29" s="416"/>
      <c r="BS29" s="416"/>
      <c r="BT29" s="416"/>
      <c r="BU29" s="417"/>
      <c r="BV29" s="415">
        <v>1808607</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100.9</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7489221</v>
      </c>
      <c r="BO30" s="585"/>
      <c r="BP30" s="585"/>
      <c r="BQ30" s="585"/>
      <c r="BR30" s="585"/>
      <c r="BS30" s="585"/>
      <c r="BT30" s="585"/>
      <c r="BU30" s="586"/>
      <c r="BV30" s="584">
        <v>7150392</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4</v>
      </c>
      <c r="V34" s="596"/>
      <c r="W34" s="597" t="str">
        <f>IF('各会計、関係団体の財政状況及び健全化判断比率'!B28="","",'各会計、関係団体の財政状況及び健全化判断比率'!B28)</f>
        <v>山武市国民健康保険特別会計（事業勘定）</v>
      </c>
      <c r="X34" s="597"/>
      <c r="Y34" s="597"/>
      <c r="Z34" s="597"/>
      <c r="AA34" s="597"/>
      <c r="AB34" s="597"/>
      <c r="AC34" s="597"/>
      <c r="AD34" s="597"/>
      <c r="AE34" s="597"/>
      <c r="AF34" s="597"/>
      <c r="AG34" s="597"/>
      <c r="AH34" s="597"/>
      <c r="AI34" s="597"/>
      <c r="AJ34" s="597"/>
      <c r="AK34" s="597"/>
      <c r="AL34" s="165"/>
      <c r="AM34" s="596">
        <f>IF(AO34="","",MAX(C34:D43,U34:V43)+1)</f>
        <v>8</v>
      </c>
      <c r="AN34" s="596"/>
      <c r="AO34" s="597" t="str">
        <f>IF('各会計、関係団体の財政状況及び健全化判断比率'!B32="","",'各会計、関係団体の財政状況及び健全化判断比率'!B32)</f>
        <v>山武市水道事業会計</v>
      </c>
      <c r="AP34" s="597"/>
      <c r="AQ34" s="597"/>
      <c r="AR34" s="597"/>
      <c r="AS34" s="597"/>
      <c r="AT34" s="597"/>
      <c r="AU34" s="597"/>
      <c r="AV34" s="597"/>
      <c r="AW34" s="597"/>
      <c r="AX34" s="597"/>
      <c r="AY34" s="597"/>
      <c r="AZ34" s="597"/>
      <c r="BA34" s="597"/>
      <c r="BB34" s="597"/>
      <c r="BC34" s="597"/>
      <c r="BD34" s="165"/>
      <c r="BE34" s="596">
        <f>IF(BG34="","",MAX(C34:D43,U34:V43,AM34:AN43)+1)</f>
        <v>9</v>
      </c>
      <c r="BF34" s="596"/>
      <c r="BG34" s="597" t="str">
        <f>IF('各会計、関係団体の財政状況及び健全化判断比率'!B33="","",'各会計、関係団体の財政状況及び健全化判断比率'!B33)</f>
        <v>山武市農業集落排水事業特別会計</v>
      </c>
      <c r="BH34" s="597"/>
      <c r="BI34" s="597"/>
      <c r="BJ34" s="597"/>
      <c r="BK34" s="597"/>
      <c r="BL34" s="597"/>
      <c r="BM34" s="597"/>
      <c r="BN34" s="597"/>
      <c r="BO34" s="597"/>
      <c r="BP34" s="597"/>
      <c r="BQ34" s="597"/>
      <c r="BR34" s="597"/>
      <c r="BS34" s="597"/>
      <c r="BT34" s="597"/>
      <c r="BU34" s="597"/>
      <c r="BV34" s="165"/>
      <c r="BW34" s="596">
        <f>IF(BY34="","",MAX(C34:D43,U34:V43,AM34:AN43,BE34:BF43)+1)</f>
        <v>10</v>
      </c>
      <c r="BX34" s="596"/>
      <c r="BY34" s="597" t="str">
        <f>IF('各会計、関係団体の財政状況及び健全化判断比率'!B68="","",'各会計、関係団体の財政状況及び健全化判断比率'!B68)</f>
        <v>千葉県市町村総合事務組合（一般会計）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20</v>
      </c>
      <c r="CP34" s="596"/>
      <c r="CQ34" s="597" t="str">
        <f>IF('各会計、関係団体の財政状況及び健全化判断比率'!BS7="","",'各会計、関係団体の財政状況及び健全化判断比率'!BS7)</f>
        <v>さんむ医療センター</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f>IF(E35="","",C34+1)</f>
        <v>2</v>
      </c>
      <c r="D35" s="596"/>
      <c r="E35" s="597" t="str">
        <f>IF('各会計、関係団体の財政状況及び健全化判断比率'!B8="","",'各会計、関係団体の財政状況及び健全化判断比率'!B8)</f>
        <v>山武市地方独立行政法人さんむ医療センター公債管理特別会計</v>
      </c>
      <c r="F35" s="597"/>
      <c r="G35" s="597"/>
      <c r="H35" s="597"/>
      <c r="I35" s="597"/>
      <c r="J35" s="597"/>
      <c r="K35" s="597"/>
      <c r="L35" s="597"/>
      <c r="M35" s="597"/>
      <c r="N35" s="597"/>
      <c r="O35" s="597"/>
      <c r="P35" s="597"/>
      <c r="Q35" s="597"/>
      <c r="R35" s="597"/>
      <c r="S35" s="597"/>
      <c r="T35" s="165"/>
      <c r="U35" s="596">
        <f>IF(W35="","",U34+1)</f>
        <v>5</v>
      </c>
      <c r="V35" s="596"/>
      <c r="W35" s="597" t="str">
        <f>IF('各会計、関係団体の財政状況及び健全化判断比率'!B29="","",'各会計、関係団体の財政状況及び健全化判断比率'!B29)</f>
        <v>山武市国民健康保険特別会計（施設勘定）</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11</v>
      </c>
      <c r="BX35" s="596"/>
      <c r="BY35" s="597" t="str">
        <f>IF('各会計、関係団体の財政状況及び健全化判断比率'!B69="","",'各会計、関係団体の財政状況及び健全化判断比率'!B69)</f>
        <v>千葉県市町村総合事務組合（千葉県自治会館管理運営特別会計）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f>IF(E36="","",C35+1)</f>
        <v>3</v>
      </c>
      <c r="D36" s="596"/>
      <c r="E36" s="597" t="str">
        <f>IF('各会計、関係団体の財政状況及び健全化判断比率'!B9="","",'各会計、関係団体の財政状況及び健全化判断比率'!B9)</f>
        <v>山武市組合立国保成東病院事業清算事務特別会計</v>
      </c>
      <c r="F36" s="597"/>
      <c r="G36" s="597"/>
      <c r="H36" s="597"/>
      <c r="I36" s="597"/>
      <c r="J36" s="597"/>
      <c r="K36" s="597"/>
      <c r="L36" s="597"/>
      <c r="M36" s="597"/>
      <c r="N36" s="597"/>
      <c r="O36" s="597"/>
      <c r="P36" s="597"/>
      <c r="Q36" s="597"/>
      <c r="R36" s="597"/>
      <c r="S36" s="597"/>
      <c r="T36" s="165"/>
      <c r="U36" s="596">
        <f t="shared" ref="U36:U43" si="4">IF(W36="","",U35+1)</f>
        <v>6</v>
      </c>
      <c r="V36" s="596"/>
      <c r="W36" s="597" t="str">
        <f>IF('各会計、関係団体の財政状況及び健全化判断比率'!B30="","",'各会計、関係団体の財政状況及び健全化判断比率'!B30)</f>
        <v>山武市介護保険特別会計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12</v>
      </c>
      <c r="BX36" s="596"/>
      <c r="BY36" s="597" t="str">
        <f>IF('各会計、関係団体の財政状況及び健全化判断比率'!B70="","",'各会計、関係団体の財政状況及び健全化判断比率'!B70)</f>
        <v>千葉県市町村総合事務組合（千葉県自治研修センター特別会計）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7</v>
      </c>
      <c r="V37" s="596"/>
      <c r="W37" s="597" t="str">
        <f>IF('各会計、関係団体の財政状況及び健全化判断比率'!B31="","",'各会計、関係団体の財政状況及び健全化判断比率'!B31)</f>
        <v>山武市後期高齢者医療特別会計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13</v>
      </c>
      <c r="BX37" s="596"/>
      <c r="BY37" s="597" t="str">
        <f>IF('各会計、関係団体の財政状況及び健全化判断比率'!B71="","",'各会計、関係団体の財政状況及び健全化判断比率'!B71)</f>
        <v>千葉県市町村総合事務組合（千葉県市町村交通災害共済特別会計）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14</v>
      </c>
      <c r="BX38" s="596"/>
      <c r="BY38" s="597" t="str">
        <f>IF('各会計、関係団体の財政状況及び健全化判断比率'!B72="","",'各会計、関係団体の財政状況及び健全化判断比率'!B72)</f>
        <v>千葉県後期高齢者医療広域連合（一般会計）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15</v>
      </c>
      <c r="BX39" s="596"/>
      <c r="BY39" s="597" t="str">
        <f>IF('各会計、関係団体の財政状況及び健全化判断比率'!B73="","",'各会計、関係団体の財政状況及び健全化判断比率'!B73)</f>
        <v>千葉県後期高齢者医療広域連合（後期高齢者医療特別会計）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16</v>
      </c>
      <c r="BX40" s="596"/>
      <c r="BY40" s="597" t="str">
        <f>IF('各会計、関係団体の財政状況及び健全化判断比率'!B74="","",'各会計、関係団体の財政状況及び健全化判断比率'!B74)</f>
        <v>山武郡市広域行政組合（一般会計）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17</v>
      </c>
      <c r="BX41" s="596"/>
      <c r="BY41" s="597" t="str">
        <f>IF('各会計、関係団体の財政状況及び健全化判断比率'!B75="","",'各会計、関係団体の財政状況及び健全化判断比率'!B75)</f>
        <v>東金市外三市町清掃組合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18</v>
      </c>
      <c r="BX42" s="596"/>
      <c r="BY42" s="597" t="str">
        <f>IF('各会計、関係団体の財政状況及び健全化判断比率'!B76="","",'各会計、関係団体の財政状況及び健全化判断比率'!B76)</f>
        <v>九十九里地域水道企業団（水道用水供給事業会計）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19</v>
      </c>
      <c r="BX43" s="596"/>
      <c r="BY43" s="597" t="str">
        <f>IF('各会計、関係団体の財政状況及び健全化判断比率'!B77="","",'各会計、関係団体の財政状況及び健全化判断比率'!B77)</f>
        <v>山武郡市広域水道企業団</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x14ac:dyDescent="0.15">
      <c r="A34" s="22"/>
      <c r="B34" s="31"/>
      <c r="C34" s="1181" t="s">
        <v>530</v>
      </c>
      <c r="D34" s="1181"/>
      <c r="E34" s="1182"/>
      <c r="F34" s="32">
        <v>10.52</v>
      </c>
      <c r="G34" s="33">
        <v>10.77</v>
      </c>
      <c r="H34" s="33">
        <v>10.71</v>
      </c>
      <c r="I34" s="33">
        <v>10.68</v>
      </c>
      <c r="J34" s="34">
        <v>9.75</v>
      </c>
      <c r="K34" s="22"/>
      <c r="L34" s="22"/>
      <c r="M34" s="22"/>
      <c r="N34" s="22"/>
      <c r="O34" s="22"/>
      <c r="P34" s="22"/>
    </row>
    <row r="35" spans="1:16" ht="39" customHeight="1" x14ac:dyDescent="0.15">
      <c r="A35" s="22"/>
      <c r="B35" s="35"/>
      <c r="C35" s="1175" t="s">
        <v>531</v>
      </c>
      <c r="D35" s="1176"/>
      <c r="E35" s="1177"/>
      <c r="F35" s="36">
        <v>6.48</v>
      </c>
      <c r="G35" s="37">
        <v>7.27</v>
      </c>
      <c r="H35" s="37">
        <v>6.21</v>
      </c>
      <c r="I35" s="37">
        <v>4.95</v>
      </c>
      <c r="J35" s="38">
        <v>5.23</v>
      </c>
      <c r="K35" s="22"/>
      <c r="L35" s="22"/>
      <c r="M35" s="22"/>
      <c r="N35" s="22"/>
      <c r="O35" s="22"/>
      <c r="P35" s="22"/>
    </row>
    <row r="36" spans="1:16" ht="39" customHeight="1" x14ac:dyDescent="0.15">
      <c r="A36" s="22"/>
      <c r="B36" s="35"/>
      <c r="C36" s="1175" t="s">
        <v>532</v>
      </c>
      <c r="D36" s="1176"/>
      <c r="E36" s="1177"/>
      <c r="F36" s="36">
        <v>3.77</v>
      </c>
      <c r="G36" s="37">
        <v>4.42</v>
      </c>
      <c r="H36" s="37">
        <v>3.6</v>
      </c>
      <c r="I36" s="37">
        <v>4.22</v>
      </c>
      <c r="J36" s="38">
        <v>2.93</v>
      </c>
      <c r="K36" s="22"/>
      <c r="L36" s="22"/>
      <c r="M36" s="22"/>
      <c r="N36" s="22"/>
      <c r="O36" s="22"/>
      <c r="P36" s="22"/>
    </row>
    <row r="37" spans="1:16" ht="39" customHeight="1" x14ac:dyDescent="0.15">
      <c r="A37" s="22"/>
      <c r="B37" s="35"/>
      <c r="C37" s="1175" t="s">
        <v>533</v>
      </c>
      <c r="D37" s="1176"/>
      <c r="E37" s="1177"/>
      <c r="F37" s="36">
        <v>0.45</v>
      </c>
      <c r="G37" s="37">
        <v>0.36</v>
      </c>
      <c r="H37" s="37">
        <v>0.82</v>
      </c>
      <c r="I37" s="37">
        <v>0.94</v>
      </c>
      <c r="J37" s="38">
        <v>1.48</v>
      </c>
      <c r="K37" s="22"/>
      <c r="L37" s="22"/>
      <c r="M37" s="22"/>
      <c r="N37" s="22"/>
      <c r="O37" s="22"/>
      <c r="P37" s="22"/>
    </row>
    <row r="38" spans="1:16" ht="39" customHeight="1" x14ac:dyDescent="0.15">
      <c r="A38" s="22"/>
      <c r="B38" s="35"/>
      <c r="C38" s="1175" t="s">
        <v>534</v>
      </c>
      <c r="D38" s="1176"/>
      <c r="E38" s="1177"/>
      <c r="F38" s="36">
        <v>1.01</v>
      </c>
      <c r="G38" s="37">
        <v>0.73</v>
      </c>
      <c r="H38" s="37">
        <v>0.67</v>
      </c>
      <c r="I38" s="37">
        <v>0.6</v>
      </c>
      <c r="J38" s="38">
        <v>0.53</v>
      </c>
      <c r="K38" s="22"/>
      <c r="L38" s="22"/>
      <c r="M38" s="22"/>
      <c r="N38" s="22"/>
      <c r="O38" s="22"/>
      <c r="P38" s="22"/>
    </row>
    <row r="39" spans="1:16" ht="39" customHeight="1" x14ac:dyDescent="0.15">
      <c r="A39" s="22"/>
      <c r="B39" s="35"/>
      <c r="C39" s="1175" t="s">
        <v>535</v>
      </c>
      <c r="D39" s="1176"/>
      <c r="E39" s="1177"/>
      <c r="F39" s="36">
        <v>0.11</v>
      </c>
      <c r="G39" s="37">
        <v>0.18</v>
      </c>
      <c r="H39" s="37">
        <v>0.14000000000000001</v>
      </c>
      <c r="I39" s="37">
        <v>0.11</v>
      </c>
      <c r="J39" s="38">
        <v>0.08</v>
      </c>
      <c r="K39" s="22"/>
      <c r="L39" s="22"/>
      <c r="M39" s="22"/>
      <c r="N39" s="22"/>
      <c r="O39" s="22"/>
      <c r="P39" s="22"/>
    </row>
    <row r="40" spans="1:16" ht="39" customHeight="1" x14ac:dyDescent="0.15">
      <c r="A40" s="22"/>
      <c r="B40" s="35"/>
      <c r="C40" s="1175" t="s">
        <v>536</v>
      </c>
      <c r="D40" s="1176"/>
      <c r="E40" s="1177"/>
      <c r="F40" s="36">
        <v>0.05</v>
      </c>
      <c r="G40" s="37">
        <v>0.05</v>
      </c>
      <c r="H40" s="37">
        <v>0.04</v>
      </c>
      <c r="I40" s="37">
        <v>0.03</v>
      </c>
      <c r="J40" s="38">
        <v>0.03</v>
      </c>
      <c r="K40" s="22"/>
      <c r="L40" s="22"/>
      <c r="M40" s="22"/>
      <c r="N40" s="22"/>
      <c r="O40" s="22"/>
      <c r="P40" s="22"/>
    </row>
    <row r="41" spans="1:16" ht="39" customHeight="1" x14ac:dyDescent="0.15">
      <c r="A41" s="22"/>
      <c r="B41" s="35"/>
      <c r="C41" s="1175" t="s">
        <v>537</v>
      </c>
      <c r="D41" s="1176"/>
      <c r="E41" s="1177"/>
      <c r="F41" s="36">
        <v>0.01</v>
      </c>
      <c r="G41" s="37">
        <v>0.01</v>
      </c>
      <c r="H41" s="37">
        <v>0.01</v>
      </c>
      <c r="I41" s="37">
        <v>0.01</v>
      </c>
      <c r="J41" s="38">
        <v>0.01</v>
      </c>
      <c r="K41" s="22"/>
      <c r="L41" s="22"/>
      <c r="M41" s="22"/>
      <c r="N41" s="22"/>
      <c r="O41" s="22"/>
      <c r="P41" s="22"/>
    </row>
    <row r="42" spans="1:16" ht="39" customHeight="1" x14ac:dyDescent="0.15">
      <c r="A42" s="22"/>
      <c r="B42" s="39"/>
      <c r="C42" s="1175" t="s">
        <v>538</v>
      </c>
      <c r="D42" s="1176"/>
      <c r="E42" s="1177"/>
      <c r="F42" s="36" t="s">
        <v>480</v>
      </c>
      <c r="G42" s="37" t="s">
        <v>480</v>
      </c>
      <c r="H42" s="37" t="s">
        <v>480</v>
      </c>
      <c r="I42" s="37" t="s">
        <v>480</v>
      </c>
      <c r="J42" s="38" t="s">
        <v>480</v>
      </c>
      <c r="K42" s="22"/>
      <c r="L42" s="22"/>
      <c r="M42" s="22"/>
      <c r="N42" s="22"/>
      <c r="O42" s="22"/>
      <c r="P42" s="22"/>
    </row>
    <row r="43" spans="1:16" ht="39" customHeight="1" thickBot="1" x14ac:dyDescent="0.2">
      <c r="A43" s="22"/>
      <c r="B43" s="40"/>
      <c r="C43" s="1178" t="s">
        <v>539</v>
      </c>
      <c r="D43" s="1179"/>
      <c r="E43" s="1180"/>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x14ac:dyDescent="0.15">
      <c r="A45" s="48"/>
      <c r="B45" s="1191" t="s">
        <v>11</v>
      </c>
      <c r="C45" s="1192"/>
      <c r="D45" s="58"/>
      <c r="E45" s="1197" t="s">
        <v>12</v>
      </c>
      <c r="F45" s="1197"/>
      <c r="G45" s="1197"/>
      <c r="H45" s="1197"/>
      <c r="I45" s="1197"/>
      <c r="J45" s="1198"/>
      <c r="K45" s="59">
        <v>3114</v>
      </c>
      <c r="L45" s="60">
        <v>3098</v>
      </c>
      <c r="M45" s="60">
        <v>3018</v>
      </c>
      <c r="N45" s="60">
        <v>2980</v>
      </c>
      <c r="O45" s="61">
        <v>2823</v>
      </c>
      <c r="P45" s="48"/>
      <c r="Q45" s="48"/>
      <c r="R45" s="48"/>
      <c r="S45" s="48"/>
      <c r="T45" s="48"/>
      <c r="U45" s="48"/>
    </row>
    <row r="46" spans="1:21" ht="30.75" customHeight="1" x14ac:dyDescent="0.15">
      <c r="A46" s="48"/>
      <c r="B46" s="1193"/>
      <c r="C46" s="1194"/>
      <c r="D46" s="62"/>
      <c r="E46" s="1185" t="s">
        <v>13</v>
      </c>
      <c r="F46" s="1185"/>
      <c r="G46" s="1185"/>
      <c r="H46" s="1185"/>
      <c r="I46" s="1185"/>
      <c r="J46" s="1186"/>
      <c r="K46" s="63" t="s">
        <v>480</v>
      </c>
      <c r="L46" s="64" t="s">
        <v>480</v>
      </c>
      <c r="M46" s="64" t="s">
        <v>480</v>
      </c>
      <c r="N46" s="64" t="s">
        <v>480</v>
      </c>
      <c r="O46" s="65" t="s">
        <v>480</v>
      </c>
      <c r="P46" s="48"/>
      <c r="Q46" s="48"/>
      <c r="R46" s="48"/>
      <c r="S46" s="48"/>
      <c r="T46" s="48"/>
      <c r="U46" s="48"/>
    </row>
    <row r="47" spans="1:21" ht="30.75" customHeight="1" x14ac:dyDescent="0.15">
      <c r="A47" s="48"/>
      <c r="B47" s="1193"/>
      <c r="C47" s="1194"/>
      <c r="D47" s="62"/>
      <c r="E47" s="1185" t="s">
        <v>14</v>
      </c>
      <c r="F47" s="1185"/>
      <c r="G47" s="1185"/>
      <c r="H47" s="1185"/>
      <c r="I47" s="1185"/>
      <c r="J47" s="1186"/>
      <c r="K47" s="63" t="s">
        <v>480</v>
      </c>
      <c r="L47" s="64" t="s">
        <v>480</v>
      </c>
      <c r="M47" s="64" t="s">
        <v>480</v>
      </c>
      <c r="N47" s="64" t="s">
        <v>480</v>
      </c>
      <c r="O47" s="65" t="s">
        <v>480</v>
      </c>
      <c r="P47" s="48"/>
      <c r="Q47" s="48"/>
      <c r="R47" s="48"/>
      <c r="S47" s="48"/>
      <c r="T47" s="48"/>
      <c r="U47" s="48"/>
    </row>
    <row r="48" spans="1:21" ht="30.75" customHeight="1" x14ac:dyDescent="0.15">
      <c r="A48" s="48"/>
      <c r="B48" s="1193"/>
      <c r="C48" s="1194"/>
      <c r="D48" s="62"/>
      <c r="E48" s="1185" t="s">
        <v>15</v>
      </c>
      <c r="F48" s="1185"/>
      <c r="G48" s="1185"/>
      <c r="H48" s="1185"/>
      <c r="I48" s="1185"/>
      <c r="J48" s="1186"/>
      <c r="K48" s="63">
        <v>276</v>
      </c>
      <c r="L48" s="64">
        <v>279</v>
      </c>
      <c r="M48" s="64">
        <v>292</v>
      </c>
      <c r="N48" s="64">
        <v>285</v>
      </c>
      <c r="O48" s="65">
        <v>264</v>
      </c>
      <c r="P48" s="48"/>
      <c r="Q48" s="48"/>
      <c r="R48" s="48"/>
      <c r="S48" s="48"/>
      <c r="T48" s="48"/>
      <c r="U48" s="48"/>
    </row>
    <row r="49" spans="1:21" ht="30.75" customHeight="1" x14ac:dyDescent="0.15">
      <c r="A49" s="48"/>
      <c r="B49" s="1193"/>
      <c r="C49" s="1194"/>
      <c r="D49" s="62"/>
      <c r="E49" s="1185" t="s">
        <v>16</v>
      </c>
      <c r="F49" s="1185"/>
      <c r="G49" s="1185"/>
      <c r="H49" s="1185"/>
      <c r="I49" s="1185"/>
      <c r="J49" s="1186"/>
      <c r="K49" s="63">
        <v>329</v>
      </c>
      <c r="L49" s="64">
        <v>227</v>
      </c>
      <c r="M49" s="64">
        <v>73</v>
      </c>
      <c r="N49" s="64">
        <v>90</v>
      </c>
      <c r="O49" s="65">
        <v>90</v>
      </c>
      <c r="P49" s="48"/>
      <c r="Q49" s="48"/>
      <c r="R49" s="48"/>
      <c r="S49" s="48"/>
      <c r="T49" s="48"/>
      <c r="U49" s="48"/>
    </row>
    <row r="50" spans="1:21" ht="30.75" customHeight="1" x14ac:dyDescent="0.15">
      <c r="A50" s="48"/>
      <c r="B50" s="1193"/>
      <c r="C50" s="1194"/>
      <c r="D50" s="62"/>
      <c r="E50" s="1185" t="s">
        <v>17</v>
      </c>
      <c r="F50" s="1185"/>
      <c r="G50" s="1185"/>
      <c r="H50" s="1185"/>
      <c r="I50" s="1185"/>
      <c r="J50" s="1186"/>
      <c r="K50" s="63">
        <v>17</v>
      </c>
      <c r="L50" s="64">
        <v>17</v>
      </c>
      <c r="M50" s="64">
        <v>17</v>
      </c>
      <c r="N50" s="64">
        <v>3</v>
      </c>
      <c r="O50" s="65">
        <v>3</v>
      </c>
      <c r="P50" s="48"/>
      <c r="Q50" s="48"/>
      <c r="R50" s="48"/>
      <c r="S50" s="48"/>
      <c r="T50" s="48"/>
      <c r="U50" s="48"/>
    </row>
    <row r="51" spans="1:21" ht="30.75" customHeight="1" x14ac:dyDescent="0.15">
      <c r="A51" s="48"/>
      <c r="B51" s="1195"/>
      <c r="C51" s="1196"/>
      <c r="D51" s="66"/>
      <c r="E51" s="1185" t="s">
        <v>18</v>
      </c>
      <c r="F51" s="1185"/>
      <c r="G51" s="1185"/>
      <c r="H51" s="1185"/>
      <c r="I51" s="1185"/>
      <c r="J51" s="1186"/>
      <c r="K51" s="63" t="s">
        <v>480</v>
      </c>
      <c r="L51" s="64" t="s">
        <v>480</v>
      </c>
      <c r="M51" s="64" t="s">
        <v>480</v>
      </c>
      <c r="N51" s="64" t="s">
        <v>480</v>
      </c>
      <c r="O51" s="65" t="s">
        <v>480</v>
      </c>
      <c r="P51" s="48"/>
      <c r="Q51" s="48"/>
      <c r="R51" s="48"/>
      <c r="S51" s="48"/>
      <c r="T51" s="48"/>
      <c r="U51" s="48"/>
    </row>
    <row r="52" spans="1:21" ht="30.75" customHeight="1" x14ac:dyDescent="0.15">
      <c r="A52" s="48"/>
      <c r="B52" s="1183" t="s">
        <v>19</v>
      </c>
      <c r="C52" s="1184"/>
      <c r="D52" s="66"/>
      <c r="E52" s="1185" t="s">
        <v>20</v>
      </c>
      <c r="F52" s="1185"/>
      <c r="G52" s="1185"/>
      <c r="H52" s="1185"/>
      <c r="I52" s="1185"/>
      <c r="J52" s="1186"/>
      <c r="K52" s="63">
        <v>1898</v>
      </c>
      <c r="L52" s="64">
        <v>1948</v>
      </c>
      <c r="M52" s="64">
        <v>1930</v>
      </c>
      <c r="N52" s="64">
        <v>2053</v>
      </c>
      <c r="O52" s="65">
        <v>2011</v>
      </c>
      <c r="P52" s="48"/>
      <c r="Q52" s="48"/>
      <c r="R52" s="48"/>
      <c r="S52" s="48"/>
      <c r="T52" s="48"/>
      <c r="U52" s="48"/>
    </row>
    <row r="53" spans="1:21" ht="30.75" customHeight="1" thickBot="1" x14ac:dyDescent="0.2">
      <c r="A53" s="48"/>
      <c r="B53" s="1187" t="s">
        <v>21</v>
      </c>
      <c r="C53" s="1188"/>
      <c r="D53" s="67"/>
      <c r="E53" s="1189" t="s">
        <v>22</v>
      </c>
      <c r="F53" s="1189"/>
      <c r="G53" s="1189"/>
      <c r="H53" s="1189"/>
      <c r="I53" s="1189"/>
      <c r="J53" s="1190"/>
      <c r="K53" s="68">
        <v>1838</v>
      </c>
      <c r="L53" s="69">
        <v>1673</v>
      </c>
      <c r="M53" s="69">
        <v>1470</v>
      </c>
      <c r="N53" s="69">
        <v>1305</v>
      </c>
      <c r="O53" s="70">
        <v>1169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520</v>
      </c>
      <c r="J40" s="79" t="s">
        <v>521</v>
      </c>
      <c r="K40" s="79" t="s">
        <v>522</v>
      </c>
      <c r="L40" s="79" t="s">
        <v>523</v>
      </c>
      <c r="M40" s="80" t="s">
        <v>524</v>
      </c>
    </row>
    <row r="41" spans="2:13" ht="27.75" customHeight="1" x14ac:dyDescent="0.15">
      <c r="B41" s="1199" t="s">
        <v>24</v>
      </c>
      <c r="C41" s="1200"/>
      <c r="D41" s="81"/>
      <c r="E41" s="1205" t="s">
        <v>25</v>
      </c>
      <c r="F41" s="1205"/>
      <c r="G41" s="1205"/>
      <c r="H41" s="1206"/>
      <c r="I41" s="82">
        <v>21831</v>
      </c>
      <c r="J41" s="83">
        <v>22341</v>
      </c>
      <c r="K41" s="83">
        <v>21218</v>
      </c>
      <c r="L41" s="83">
        <v>20805</v>
      </c>
      <c r="M41" s="84">
        <v>21118</v>
      </c>
    </row>
    <row r="42" spans="2:13" ht="27.75" customHeight="1" x14ac:dyDescent="0.15">
      <c r="B42" s="1201"/>
      <c r="C42" s="1202"/>
      <c r="D42" s="85"/>
      <c r="E42" s="1207" t="s">
        <v>26</v>
      </c>
      <c r="F42" s="1207"/>
      <c r="G42" s="1207"/>
      <c r="H42" s="1208"/>
      <c r="I42" s="86">
        <v>30</v>
      </c>
      <c r="J42" s="87">
        <v>24</v>
      </c>
      <c r="K42" s="87">
        <v>8</v>
      </c>
      <c r="L42" s="87">
        <v>962</v>
      </c>
      <c r="M42" s="88">
        <v>3</v>
      </c>
    </row>
    <row r="43" spans="2:13" ht="27.75" customHeight="1" x14ac:dyDescent="0.15">
      <c r="B43" s="1201"/>
      <c r="C43" s="1202"/>
      <c r="D43" s="85"/>
      <c r="E43" s="1207" t="s">
        <v>27</v>
      </c>
      <c r="F43" s="1207"/>
      <c r="G43" s="1207"/>
      <c r="H43" s="1208"/>
      <c r="I43" s="86">
        <v>6829</v>
      </c>
      <c r="J43" s="87">
        <v>6574</v>
      </c>
      <c r="K43" s="87">
        <v>6294</v>
      </c>
      <c r="L43" s="87">
        <v>6000</v>
      </c>
      <c r="M43" s="88">
        <v>8313</v>
      </c>
    </row>
    <row r="44" spans="2:13" ht="27.75" customHeight="1" x14ac:dyDescent="0.15">
      <c r="B44" s="1201"/>
      <c r="C44" s="1202"/>
      <c r="D44" s="85"/>
      <c r="E44" s="1207" t="s">
        <v>28</v>
      </c>
      <c r="F44" s="1207"/>
      <c r="G44" s="1207"/>
      <c r="H44" s="1208"/>
      <c r="I44" s="86">
        <v>720</v>
      </c>
      <c r="J44" s="87">
        <v>563</v>
      </c>
      <c r="K44" s="87">
        <v>509</v>
      </c>
      <c r="L44" s="87">
        <v>477</v>
      </c>
      <c r="M44" s="88">
        <v>679</v>
      </c>
    </row>
    <row r="45" spans="2:13" ht="27.75" customHeight="1" x14ac:dyDescent="0.15">
      <c r="B45" s="1201"/>
      <c r="C45" s="1202"/>
      <c r="D45" s="85"/>
      <c r="E45" s="1207" t="s">
        <v>29</v>
      </c>
      <c r="F45" s="1207"/>
      <c r="G45" s="1207"/>
      <c r="H45" s="1208"/>
      <c r="I45" s="86">
        <v>5150</v>
      </c>
      <c r="J45" s="87">
        <v>5069</v>
      </c>
      <c r="K45" s="87">
        <v>4740</v>
      </c>
      <c r="L45" s="87">
        <v>4553</v>
      </c>
      <c r="M45" s="88">
        <v>3965</v>
      </c>
    </row>
    <row r="46" spans="2:13" ht="27.75" customHeight="1" x14ac:dyDescent="0.15">
      <c r="B46" s="1201"/>
      <c r="C46" s="1202"/>
      <c r="D46" s="85"/>
      <c r="E46" s="1207" t="s">
        <v>30</v>
      </c>
      <c r="F46" s="1207"/>
      <c r="G46" s="1207"/>
      <c r="H46" s="1208"/>
      <c r="I46" s="86" t="s">
        <v>480</v>
      </c>
      <c r="J46" s="87" t="s">
        <v>480</v>
      </c>
      <c r="K46" s="87" t="s">
        <v>480</v>
      </c>
      <c r="L46" s="87" t="s">
        <v>480</v>
      </c>
      <c r="M46" s="88" t="s">
        <v>480</v>
      </c>
    </row>
    <row r="47" spans="2:13" ht="27.75" customHeight="1" x14ac:dyDescent="0.15">
      <c r="B47" s="1201"/>
      <c r="C47" s="1202"/>
      <c r="D47" s="85"/>
      <c r="E47" s="1207" t="s">
        <v>31</v>
      </c>
      <c r="F47" s="1207"/>
      <c r="G47" s="1207"/>
      <c r="H47" s="1208"/>
      <c r="I47" s="86" t="s">
        <v>480</v>
      </c>
      <c r="J47" s="87" t="s">
        <v>480</v>
      </c>
      <c r="K47" s="87" t="s">
        <v>480</v>
      </c>
      <c r="L47" s="87" t="s">
        <v>480</v>
      </c>
      <c r="M47" s="88" t="s">
        <v>480</v>
      </c>
    </row>
    <row r="48" spans="2:13" ht="27.75" customHeight="1" x14ac:dyDescent="0.15">
      <c r="B48" s="1203"/>
      <c r="C48" s="1204"/>
      <c r="D48" s="85"/>
      <c r="E48" s="1207" t="s">
        <v>32</v>
      </c>
      <c r="F48" s="1207"/>
      <c r="G48" s="1207"/>
      <c r="H48" s="1208"/>
      <c r="I48" s="86" t="s">
        <v>480</v>
      </c>
      <c r="J48" s="87" t="s">
        <v>480</v>
      </c>
      <c r="K48" s="87" t="s">
        <v>480</v>
      </c>
      <c r="L48" s="87" t="s">
        <v>480</v>
      </c>
      <c r="M48" s="88" t="s">
        <v>480</v>
      </c>
    </row>
    <row r="49" spans="2:13" ht="27.75" customHeight="1" x14ac:dyDescent="0.15">
      <c r="B49" s="1209" t="s">
        <v>33</v>
      </c>
      <c r="C49" s="1210"/>
      <c r="D49" s="89"/>
      <c r="E49" s="1207" t="s">
        <v>34</v>
      </c>
      <c r="F49" s="1207"/>
      <c r="G49" s="1207"/>
      <c r="H49" s="1208"/>
      <c r="I49" s="86">
        <v>11760</v>
      </c>
      <c r="J49" s="87">
        <v>12337</v>
      </c>
      <c r="K49" s="87">
        <v>13468</v>
      </c>
      <c r="L49" s="87">
        <v>13733</v>
      </c>
      <c r="M49" s="88">
        <v>14884</v>
      </c>
    </row>
    <row r="50" spans="2:13" ht="27.75" customHeight="1" x14ac:dyDescent="0.15">
      <c r="B50" s="1201"/>
      <c r="C50" s="1202"/>
      <c r="D50" s="85"/>
      <c r="E50" s="1207" t="s">
        <v>35</v>
      </c>
      <c r="F50" s="1207"/>
      <c r="G50" s="1207"/>
      <c r="H50" s="1208"/>
      <c r="I50" s="86">
        <v>817</v>
      </c>
      <c r="J50" s="87">
        <v>728</v>
      </c>
      <c r="K50" s="87">
        <v>643</v>
      </c>
      <c r="L50" s="87">
        <v>554</v>
      </c>
      <c r="M50" s="88">
        <v>465</v>
      </c>
    </row>
    <row r="51" spans="2:13" ht="27.75" customHeight="1" x14ac:dyDescent="0.15">
      <c r="B51" s="1203"/>
      <c r="C51" s="1204"/>
      <c r="D51" s="85"/>
      <c r="E51" s="1207" t="s">
        <v>36</v>
      </c>
      <c r="F51" s="1207"/>
      <c r="G51" s="1207"/>
      <c r="H51" s="1208"/>
      <c r="I51" s="86">
        <v>18809</v>
      </c>
      <c r="J51" s="87">
        <v>18483</v>
      </c>
      <c r="K51" s="87">
        <v>19419</v>
      </c>
      <c r="L51" s="87">
        <v>19233</v>
      </c>
      <c r="M51" s="88">
        <v>18907</v>
      </c>
    </row>
    <row r="52" spans="2:13" ht="27.75" customHeight="1" thickBot="1" x14ac:dyDescent="0.2">
      <c r="B52" s="1211" t="s">
        <v>37</v>
      </c>
      <c r="C52" s="1212"/>
      <c r="D52" s="90"/>
      <c r="E52" s="1213" t="s">
        <v>38</v>
      </c>
      <c r="F52" s="1213"/>
      <c r="G52" s="1213"/>
      <c r="H52" s="1214"/>
      <c r="I52" s="91">
        <v>3174</v>
      </c>
      <c r="J52" s="92">
        <v>3023</v>
      </c>
      <c r="K52" s="92">
        <v>-761</v>
      </c>
      <c r="L52" s="92">
        <v>-723</v>
      </c>
      <c r="M52" s="93">
        <v>-178</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topLeftCell="A55" zoomScale="70" zoomScaleNormal="70" zoomScaleSheetLayoutView="55" workbookViewId="0">
      <selection activeCell="G65" sqref="G65:O69"/>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555</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555</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556</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557</v>
      </c>
      <c r="I42" s="352"/>
      <c r="J42" s="352"/>
      <c r="K42" s="352"/>
      <c r="L42" s="244"/>
      <c r="M42" s="244"/>
      <c r="N42" s="244"/>
      <c r="O42" s="244"/>
    </row>
    <row r="43" spans="2:17" x14ac:dyDescent="0.15">
      <c r="B43" s="248"/>
      <c r="C43" s="244"/>
      <c r="D43" s="244"/>
      <c r="E43" s="244"/>
      <c r="F43" s="244"/>
      <c r="G43" s="1215"/>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558</v>
      </c>
    </row>
    <row r="50" spans="1:17" x14ac:dyDescent="0.15">
      <c r="B50" s="248"/>
      <c r="C50" s="244"/>
      <c r="D50" s="244"/>
      <c r="E50" s="244"/>
      <c r="F50" s="244"/>
      <c r="G50" s="1224"/>
      <c r="H50" s="1225"/>
      <c r="I50" s="1225"/>
      <c r="J50" s="1226"/>
      <c r="K50" s="354" t="s">
        <v>520</v>
      </c>
      <c r="L50" s="354" t="s">
        <v>521</v>
      </c>
      <c r="M50" s="354" t="s">
        <v>522</v>
      </c>
      <c r="N50" s="354" t="s">
        <v>523</v>
      </c>
      <c r="O50" s="354" t="s">
        <v>524</v>
      </c>
    </row>
    <row r="51" spans="1:17" x14ac:dyDescent="0.15">
      <c r="B51" s="248"/>
      <c r="C51" s="244"/>
      <c r="D51" s="244"/>
      <c r="E51" s="244"/>
      <c r="F51" s="244"/>
      <c r="G51" s="1227" t="s">
        <v>559</v>
      </c>
      <c r="H51" s="1228"/>
      <c r="I51" s="1233" t="s">
        <v>560</v>
      </c>
      <c r="J51" s="1233"/>
      <c r="K51" s="1235"/>
      <c r="L51" s="1235"/>
      <c r="M51" s="1235"/>
      <c r="N51" s="1235"/>
      <c r="O51" s="1235"/>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561</v>
      </c>
      <c r="J53" s="1237"/>
      <c r="K53" s="1238"/>
      <c r="L53" s="1238"/>
      <c r="M53" s="1238"/>
      <c r="N53" s="1238"/>
      <c r="O53" s="1238"/>
    </row>
    <row r="54" spans="1:17" x14ac:dyDescent="0.15">
      <c r="A54" s="355"/>
      <c r="B54" s="248"/>
      <c r="C54" s="244"/>
      <c r="D54" s="244"/>
      <c r="E54" s="244"/>
      <c r="F54" s="244"/>
      <c r="G54" s="1231"/>
      <c r="H54" s="1232"/>
      <c r="I54" s="1237"/>
      <c r="J54" s="1237"/>
      <c r="K54" s="1239"/>
      <c r="L54" s="1239"/>
      <c r="M54" s="1239"/>
      <c r="N54" s="1239"/>
      <c r="O54" s="1239"/>
    </row>
    <row r="55" spans="1:17" x14ac:dyDescent="0.15">
      <c r="A55" s="355"/>
      <c r="B55" s="248"/>
      <c r="C55" s="244"/>
      <c r="D55" s="244"/>
      <c r="E55" s="244"/>
      <c r="F55" s="244"/>
      <c r="G55" s="1240" t="s">
        <v>562</v>
      </c>
      <c r="H55" s="1241"/>
      <c r="I55" s="1237" t="s">
        <v>560</v>
      </c>
      <c r="J55" s="1237"/>
      <c r="K55" s="1235"/>
      <c r="L55" s="1235"/>
      <c r="M55" s="1235"/>
      <c r="N55" s="1235"/>
      <c r="O55" s="1235"/>
    </row>
    <row r="56" spans="1:17" x14ac:dyDescent="0.15">
      <c r="A56" s="355"/>
      <c r="B56" s="248"/>
      <c r="C56" s="244"/>
      <c r="D56" s="244"/>
      <c r="E56" s="244"/>
      <c r="F56" s="244"/>
      <c r="G56" s="1242"/>
      <c r="H56" s="1243"/>
      <c r="I56" s="1237"/>
      <c r="J56" s="1237"/>
      <c r="K56" s="1236"/>
      <c r="L56" s="1236"/>
      <c r="M56" s="1236"/>
      <c r="N56" s="1236"/>
      <c r="O56" s="1236"/>
    </row>
    <row r="57" spans="1:17" s="355" customFormat="1" x14ac:dyDescent="0.15">
      <c r="B57" s="356"/>
      <c r="C57" s="352"/>
      <c r="D57" s="352"/>
      <c r="E57" s="352"/>
      <c r="F57" s="352"/>
      <c r="G57" s="1242"/>
      <c r="H57" s="1243"/>
      <c r="I57" s="1246" t="s">
        <v>561</v>
      </c>
      <c r="J57" s="1246"/>
      <c r="K57" s="1238"/>
      <c r="L57" s="1238"/>
      <c r="M57" s="1238"/>
      <c r="N57" s="1238"/>
      <c r="O57" s="1238"/>
      <c r="P57" s="357"/>
      <c r="Q57" s="356"/>
    </row>
    <row r="58" spans="1:17" s="355" customFormat="1" x14ac:dyDescent="0.15">
      <c r="A58" s="243"/>
      <c r="B58" s="356"/>
      <c r="C58" s="352"/>
      <c r="D58" s="352"/>
      <c r="E58" s="352"/>
      <c r="F58" s="352"/>
      <c r="G58" s="1244"/>
      <c r="H58" s="1245"/>
      <c r="I58" s="1246"/>
      <c r="J58" s="1246"/>
      <c r="K58" s="1239"/>
      <c r="L58" s="1239"/>
      <c r="M58" s="1239"/>
      <c r="N58" s="1239"/>
      <c r="O58" s="1239"/>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563</v>
      </c>
      <c r="C63" s="244"/>
      <c r="D63" s="244"/>
      <c r="E63" s="244"/>
      <c r="F63" s="244"/>
      <c r="G63" s="244"/>
      <c r="H63" s="244"/>
      <c r="I63" s="244"/>
      <c r="J63" s="244"/>
      <c r="K63" s="244"/>
      <c r="L63" s="244"/>
      <c r="M63" s="244"/>
      <c r="N63" s="244"/>
      <c r="O63" s="244"/>
    </row>
    <row r="64" spans="1:17" x14ac:dyDescent="0.15">
      <c r="B64" s="248"/>
      <c r="C64" s="244"/>
      <c r="D64" s="244"/>
      <c r="E64" s="244"/>
      <c r="F64" s="244"/>
      <c r="G64" s="351" t="s">
        <v>557</v>
      </c>
      <c r="I64" s="352"/>
      <c r="J64" s="352"/>
      <c r="K64" s="352"/>
      <c r="L64" s="244"/>
      <c r="M64" s="244"/>
      <c r="N64" s="244"/>
      <c r="O64" s="244"/>
    </row>
    <row r="65" spans="2:30" x14ac:dyDescent="0.15">
      <c r="B65" s="248"/>
      <c r="C65" s="244"/>
      <c r="D65" s="244"/>
      <c r="E65" s="244"/>
      <c r="F65" s="244"/>
      <c r="G65" s="1247" t="s">
        <v>566</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564</v>
      </c>
      <c r="I71" s="368"/>
      <c r="J71" s="364"/>
      <c r="K71" s="364"/>
      <c r="L71" s="365"/>
      <c r="M71" s="364"/>
      <c r="N71" s="365"/>
      <c r="O71" s="366"/>
    </row>
    <row r="72" spans="2:30" x14ac:dyDescent="0.15">
      <c r="B72" s="248"/>
      <c r="C72" s="244"/>
      <c r="D72" s="244"/>
      <c r="E72" s="244"/>
      <c r="F72" s="244"/>
      <c r="G72" s="1224"/>
      <c r="H72" s="1225"/>
      <c r="I72" s="1225"/>
      <c r="J72" s="1226"/>
      <c r="K72" s="354" t="s">
        <v>520</v>
      </c>
      <c r="L72" s="354" t="s">
        <v>521</v>
      </c>
      <c r="M72" s="354" t="s">
        <v>522</v>
      </c>
      <c r="N72" s="354" t="s">
        <v>523</v>
      </c>
      <c r="O72" s="354" t="s">
        <v>524</v>
      </c>
    </row>
    <row r="73" spans="2:30" x14ac:dyDescent="0.15">
      <c r="B73" s="248"/>
      <c r="C73" s="244"/>
      <c r="D73" s="244"/>
      <c r="E73" s="244"/>
      <c r="F73" s="244"/>
      <c r="G73" s="1227" t="s">
        <v>559</v>
      </c>
      <c r="H73" s="1228"/>
      <c r="I73" s="1233" t="s">
        <v>560</v>
      </c>
      <c r="J73" s="1233"/>
      <c r="K73" s="1248">
        <v>24.6</v>
      </c>
      <c r="L73" s="1248">
        <v>23.8</v>
      </c>
      <c r="M73" s="1236"/>
      <c r="N73" s="1236"/>
      <c r="O73" s="1236"/>
      <c r="S73" s="243">
        <v>9.9</v>
      </c>
    </row>
    <row r="74" spans="2:30" x14ac:dyDescent="0.15">
      <c r="B74" s="248"/>
      <c r="C74" s="244"/>
      <c r="D74" s="244"/>
      <c r="E74" s="244"/>
      <c r="F74" s="244"/>
      <c r="G74" s="1229"/>
      <c r="H74" s="1230"/>
      <c r="I74" s="1234"/>
      <c r="J74" s="1234"/>
      <c r="K74" s="1248"/>
      <c r="L74" s="1248"/>
      <c r="M74" s="1236"/>
      <c r="N74" s="1236"/>
      <c r="O74" s="1236"/>
    </row>
    <row r="75" spans="2:30" x14ac:dyDescent="0.15">
      <c r="B75" s="248"/>
      <c r="C75" s="244"/>
      <c r="D75" s="244"/>
      <c r="E75" s="244"/>
      <c r="F75" s="244"/>
      <c r="G75" s="1229"/>
      <c r="H75" s="1230"/>
      <c r="I75" s="1237" t="s">
        <v>565</v>
      </c>
      <c r="J75" s="1237"/>
      <c r="K75" s="1249">
        <v>14.3</v>
      </c>
      <c r="L75" s="1249">
        <v>13.8</v>
      </c>
      <c r="M75" s="1249">
        <v>13</v>
      </c>
      <c r="N75" s="1249">
        <v>11.7</v>
      </c>
      <c r="O75" s="1249">
        <v>10.3</v>
      </c>
      <c r="U75" s="243">
        <v>81.2</v>
      </c>
      <c r="W75" s="243">
        <v>87.2</v>
      </c>
      <c r="Y75" s="243">
        <v>99.8</v>
      </c>
      <c r="AA75" s="243">
        <v>109.5</v>
      </c>
      <c r="AC75" s="243">
        <v>115.2</v>
      </c>
    </row>
    <row r="76" spans="2:30" x14ac:dyDescent="0.15">
      <c r="B76" s="248"/>
      <c r="C76" s="244"/>
      <c r="D76" s="244"/>
      <c r="E76" s="244"/>
      <c r="F76" s="244"/>
      <c r="G76" s="1231"/>
      <c r="H76" s="1232"/>
      <c r="I76" s="1237"/>
      <c r="J76" s="1237"/>
      <c r="K76" s="1239"/>
      <c r="L76" s="1239"/>
      <c r="M76" s="1239"/>
      <c r="N76" s="1239"/>
      <c r="O76" s="1239"/>
    </row>
    <row r="77" spans="2:30" x14ac:dyDescent="0.15">
      <c r="B77" s="248"/>
      <c r="C77" s="244"/>
      <c r="D77" s="244"/>
      <c r="E77" s="244"/>
      <c r="F77" s="244"/>
      <c r="G77" s="1240" t="s">
        <v>562</v>
      </c>
      <c r="H77" s="1241"/>
      <c r="I77" s="1237" t="s">
        <v>560</v>
      </c>
      <c r="J77" s="1237"/>
      <c r="K77" s="1248">
        <v>69.2</v>
      </c>
      <c r="L77" s="1248">
        <v>58.2</v>
      </c>
      <c r="M77" s="1236">
        <v>50.3</v>
      </c>
      <c r="N77" s="1236">
        <v>45.9</v>
      </c>
      <c r="O77" s="1236">
        <v>39</v>
      </c>
      <c r="R77" s="243">
        <v>12.3</v>
      </c>
      <c r="T77" s="243">
        <v>11.1</v>
      </c>
    </row>
    <row r="78" spans="2:30" x14ac:dyDescent="0.15">
      <c r="B78" s="248"/>
      <c r="C78" s="244"/>
      <c r="D78" s="244"/>
      <c r="E78" s="244"/>
      <c r="F78" s="244"/>
      <c r="G78" s="1242"/>
      <c r="H78" s="1243"/>
      <c r="I78" s="1237"/>
      <c r="J78" s="1237"/>
      <c r="K78" s="1248"/>
      <c r="L78" s="1248"/>
      <c r="M78" s="1236"/>
      <c r="N78" s="1236"/>
      <c r="O78" s="1236"/>
    </row>
    <row r="79" spans="2:30" x14ac:dyDescent="0.15">
      <c r="B79" s="248"/>
      <c r="C79" s="244"/>
      <c r="D79" s="244"/>
      <c r="E79" s="244"/>
      <c r="F79" s="244"/>
      <c r="G79" s="1242"/>
      <c r="H79" s="1243"/>
      <c r="I79" s="1250" t="s">
        <v>565</v>
      </c>
      <c r="J79" s="1246"/>
      <c r="K79" s="1251">
        <v>11.1</v>
      </c>
      <c r="L79" s="1251">
        <v>10.3</v>
      </c>
      <c r="M79" s="1251">
        <v>9.6</v>
      </c>
      <c r="N79" s="1251">
        <v>8.8000000000000007</v>
      </c>
      <c r="O79" s="1251">
        <v>9</v>
      </c>
      <c r="V79" s="243">
        <v>53.5</v>
      </c>
      <c r="X79" s="243">
        <v>48.2</v>
      </c>
      <c r="Z79" s="243">
        <v>34.200000000000003</v>
      </c>
      <c r="AB79" s="243">
        <v>30.3</v>
      </c>
      <c r="AD79" s="243">
        <v>28.9</v>
      </c>
    </row>
    <row r="80" spans="2:30" x14ac:dyDescent="0.15">
      <c r="B80" s="248"/>
      <c r="C80" s="244"/>
      <c r="D80" s="244"/>
      <c r="E80" s="244"/>
      <c r="F80" s="244"/>
      <c r="G80" s="1244"/>
      <c r="H80" s="1245"/>
      <c r="I80" s="1246"/>
      <c r="J80" s="1246"/>
      <c r="K80" s="1251"/>
      <c r="L80" s="1251"/>
      <c r="M80" s="1251"/>
      <c r="N80" s="1251"/>
      <c r="O80" s="1251"/>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64" zoomScale="40" zoomScaleNormal="4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46"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519</v>
      </c>
      <c r="G2" s="111"/>
      <c r="H2" s="112"/>
    </row>
    <row r="3" spans="1:8" x14ac:dyDescent="0.15">
      <c r="A3" s="108" t="s">
        <v>512</v>
      </c>
      <c r="B3" s="113"/>
      <c r="C3" s="114"/>
      <c r="D3" s="115">
        <v>32007</v>
      </c>
      <c r="E3" s="116"/>
      <c r="F3" s="117">
        <v>47569</v>
      </c>
      <c r="G3" s="118"/>
      <c r="H3" s="119"/>
    </row>
    <row r="4" spans="1:8" x14ac:dyDescent="0.15">
      <c r="A4" s="120"/>
      <c r="B4" s="121"/>
      <c r="C4" s="122"/>
      <c r="D4" s="123">
        <v>22068</v>
      </c>
      <c r="E4" s="124"/>
      <c r="F4" s="125">
        <v>26255</v>
      </c>
      <c r="G4" s="126"/>
      <c r="H4" s="127"/>
    </row>
    <row r="5" spans="1:8" x14ac:dyDescent="0.15">
      <c r="A5" s="108" t="s">
        <v>514</v>
      </c>
      <c r="B5" s="113"/>
      <c r="C5" s="114"/>
      <c r="D5" s="115">
        <v>67565</v>
      </c>
      <c r="E5" s="116"/>
      <c r="F5" s="117">
        <v>50880</v>
      </c>
      <c r="G5" s="118"/>
      <c r="H5" s="119"/>
    </row>
    <row r="6" spans="1:8" x14ac:dyDescent="0.15">
      <c r="A6" s="120"/>
      <c r="B6" s="121"/>
      <c r="C6" s="122"/>
      <c r="D6" s="123">
        <v>59314</v>
      </c>
      <c r="E6" s="124"/>
      <c r="F6" s="125">
        <v>26879</v>
      </c>
      <c r="G6" s="126"/>
      <c r="H6" s="127"/>
    </row>
    <row r="7" spans="1:8" x14ac:dyDescent="0.15">
      <c r="A7" s="108" t="s">
        <v>515</v>
      </c>
      <c r="B7" s="113"/>
      <c r="C7" s="114"/>
      <c r="D7" s="115">
        <v>39152</v>
      </c>
      <c r="E7" s="116"/>
      <c r="F7" s="117">
        <v>63956</v>
      </c>
      <c r="G7" s="118"/>
      <c r="H7" s="119"/>
    </row>
    <row r="8" spans="1:8" x14ac:dyDescent="0.15">
      <c r="A8" s="120"/>
      <c r="B8" s="121"/>
      <c r="C8" s="122"/>
      <c r="D8" s="123">
        <v>22525</v>
      </c>
      <c r="E8" s="124"/>
      <c r="F8" s="125">
        <v>29239</v>
      </c>
      <c r="G8" s="126"/>
      <c r="H8" s="127"/>
    </row>
    <row r="9" spans="1:8" x14ac:dyDescent="0.15">
      <c r="A9" s="108" t="s">
        <v>516</v>
      </c>
      <c r="B9" s="113"/>
      <c r="C9" s="114"/>
      <c r="D9" s="115">
        <v>60488</v>
      </c>
      <c r="E9" s="116"/>
      <c r="F9" s="117">
        <v>66255</v>
      </c>
      <c r="G9" s="118"/>
      <c r="H9" s="119"/>
    </row>
    <row r="10" spans="1:8" x14ac:dyDescent="0.15">
      <c r="A10" s="120"/>
      <c r="B10" s="121"/>
      <c r="C10" s="122"/>
      <c r="D10" s="123">
        <v>41978</v>
      </c>
      <c r="E10" s="124"/>
      <c r="F10" s="125">
        <v>31822</v>
      </c>
      <c r="G10" s="126"/>
      <c r="H10" s="127"/>
    </row>
    <row r="11" spans="1:8" x14ac:dyDescent="0.15">
      <c r="A11" s="108" t="s">
        <v>517</v>
      </c>
      <c r="B11" s="113"/>
      <c r="C11" s="114"/>
      <c r="D11" s="115">
        <v>51900</v>
      </c>
      <c r="E11" s="116"/>
      <c r="F11" s="117">
        <v>92247</v>
      </c>
      <c r="G11" s="118"/>
      <c r="H11" s="119"/>
    </row>
    <row r="12" spans="1:8" x14ac:dyDescent="0.15">
      <c r="A12" s="120"/>
      <c r="B12" s="121"/>
      <c r="C12" s="128"/>
      <c r="D12" s="123">
        <v>39300</v>
      </c>
      <c r="E12" s="124"/>
      <c r="F12" s="125">
        <v>37204</v>
      </c>
      <c r="G12" s="126"/>
      <c r="H12" s="127"/>
    </row>
    <row r="13" spans="1:8" x14ac:dyDescent="0.15">
      <c r="A13" s="108"/>
      <c r="B13" s="113"/>
      <c r="C13" s="129"/>
      <c r="D13" s="130">
        <v>50222</v>
      </c>
      <c r="E13" s="131"/>
      <c r="F13" s="132">
        <v>64181</v>
      </c>
      <c r="G13" s="133"/>
      <c r="H13" s="119"/>
    </row>
    <row r="14" spans="1:8" x14ac:dyDescent="0.15">
      <c r="A14" s="120"/>
      <c r="B14" s="121"/>
      <c r="C14" s="122"/>
      <c r="D14" s="123">
        <v>37037</v>
      </c>
      <c r="E14" s="124"/>
      <c r="F14" s="125">
        <v>30280</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6.48</v>
      </c>
      <c r="C19" s="134">
        <f>ROUND(VALUE(SUBSTITUTE(実質収支比率等に係る経年分析!G$48,"▲","-")),2)</f>
        <v>7.28</v>
      </c>
      <c r="D19" s="134">
        <f>ROUND(VALUE(SUBSTITUTE(実質収支比率等に係る経年分析!H$48,"▲","-")),2)</f>
        <v>6.21</v>
      </c>
      <c r="E19" s="134">
        <f>ROUND(VALUE(SUBSTITUTE(実質収支比率等に係る経年分析!I$48,"▲","-")),2)</f>
        <v>4.96</v>
      </c>
      <c r="F19" s="134">
        <f>ROUND(VALUE(SUBSTITUTE(実質収支比率等に係る経年分析!J$48,"▲","-")),2)</f>
        <v>5.23</v>
      </c>
    </row>
    <row r="20" spans="1:11" x14ac:dyDescent="0.15">
      <c r="A20" s="134" t="s">
        <v>43</v>
      </c>
      <c r="B20" s="134">
        <f>ROUND(VALUE(SUBSTITUTE(実質収支比率等に係る経年分析!F$47,"▲","-")),2)</f>
        <v>42.95</v>
      </c>
      <c r="C20" s="134">
        <f>ROUND(VALUE(SUBSTITUTE(実質収支比率等に係る経年分析!G$47,"▲","-")),2)</f>
        <v>44.78</v>
      </c>
      <c r="D20" s="134">
        <f>ROUND(VALUE(SUBSTITUTE(実質収支比率等に係る経年分析!H$47,"▲","-")),2)</f>
        <v>48.64</v>
      </c>
      <c r="E20" s="134">
        <f>ROUND(VALUE(SUBSTITUTE(実質収支比率等に係る経年分析!I$47,"▲","-")),2)</f>
        <v>51.48</v>
      </c>
      <c r="F20" s="134">
        <f>ROUND(VALUE(SUBSTITUTE(実質収支比率等に係る経年分析!J$47,"▲","-")),2)</f>
        <v>50.31</v>
      </c>
    </row>
    <row r="21" spans="1:11" x14ac:dyDescent="0.15">
      <c r="A21" s="134" t="s">
        <v>44</v>
      </c>
      <c r="B21" s="134">
        <f>IF(ISNUMBER(VALUE(SUBSTITUTE(実質収支比率等に係る経年分析!F$49,"▲","-"))),ROUND(VALUE(SUBSTITUTE(実質収支比率等に係る経年分析!F$49,"▲","-")),2),NA())</f>
        <v>-2.65</v>
      </c>
      <c r="C21" s="134">
        <f>IF(ISNUMBER(VALUE(SUBSTITUTE(実質収支比率等に係る経年分析!G$49,"▲","-"))),ROUND(VALUE(SUBSTITUTE(実質収支比率等に係る経年分析!G$49,"▲","-")),2),NA())</f>
        <v>-1.08</v>
      </c>
      <c r="D21" s="134">
        <f>IF(ISNUMBER(VALUE(SUBSTITUTE(実質収支比率等に係る経年分析!H$49,"▲","-"))),ROUND(VALUE(SUBSTITUTE(実質収支比率等に係る経年分析!H$49,"▲","-")),2),NA())</f>
        <v>-0.56000000000000005</v>
      </c>
      <c r="E21" s="134">
        <f>IF(ISNUMBER(VALUE(SUBSTITUTE(実質収支比率等に係る経年分析!I$49,"▲","-"))),ROUND(VALUE(SUBSTITUTE(実質収支比率等に係る経年分析!I$49,"▲","-")),2),NA())</f>
        <v>-1.84</v>
      </c>
      <c r="F21" s="134">
        <f>IF(ISNUMBER(VALUE(SUBSTITUTE(実質収支比率等に係る経年分析!J$49,"▲","-"))),ROUND(VALUE(SUBSTITUTE(実質収支比率等に係る経年分析!J$49,"▲","-")),2),NA())</f>
        <v>-2.74</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山武市後期高齢者医療特別会計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0.01</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0.01</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0.01</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0.01</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0.01</v>
      </c>
    </row>
    <row r="30" spans="1:11" x14ac:dyDescent="0.15">
      <c r="A30" s="135" t="str">
        <f>IF(連結実質赤字比率に係る赤字・黒字の構成分析!C$40="",NA(),連結実質赤字比率に係る赤字・黒字の構成分析!C$40)</f>
        <v>山武市農業集落排水事業特別会計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0.05</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0.05</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0.04</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0.03</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0.03</v>
      </c>
    </row>
    <row r="31" spans="1:11" x14ac:dyDescent="0.15">
      <c r="A31" s="135" t="str">
        <f>IF(連結実質赤字比率に係る赤字・黒字の構成分析!C$39="",NA(),連結実質赤字比率に係る赤字・黒字の構成分析!C$39)</f>
        <v>山武市国民健康保険特別会計（施設勘定）</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0.18</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0.14000000000000001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0.08</v>
      </c>
    </row>
    <row r="32" spans="1:11" x14ac:dyDescent="0.15">
      <c r="A32" s="135" t="str">
        <f>IF(連結実質赤字比率に係る赤字・黒字の構成分析!C$38="",NA(),連結実質赤字比率に係る赤字・黒字の構成分析!C$38)</f>
        <v>山武市組合立国保成東病院事業清算事務特別会計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1.01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0.73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0.67</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0.6</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0.53</v>
      </c>
    </row>
    <row r="33" spans="1:16" x14ac:dyDescent="0.15">
      <c r="A33" s="135" t="str">
        <f>IF(連結実質赤字比率に係る赤字・黒字の構成分析!C$37="",NA(),連結実質赤字比率に係る赤字・黒字の構成分析!C$37)</f>
        <v>山武市介護保険特別会計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0.45</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0.36</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0.82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0.94</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1.48</v>
      </c>
    </row>
    <row r="34" spans="1:16" x14ac:dyDescent="0.15">
      <c r="A34" s="135" t="str">
        <f>IF(連結実質赤字比率に係る赤字・黒字の構成分析!C$36="",NA(),連結実質赤字比率に係る赤字・黒字の構成分析!C$36)</f>
        <v>山武市国民健康保険特別会計（事業勘定）</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3.77</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4.42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3.6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4.22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2.93</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6.48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7.27</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6.21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4.95</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5.23</v>
      </c>
    </row>
    <row r="36" spans="1:16" x14ac:dyDescent="0.15">
      <c r="A36" s="135" t="str">
        <f>IF(連結実質赤字比率に係る赤字・黒字の構成分析!C$34="",NA(),連結実質赤字比率に係る赤字・黒字の構成分析!C$34)</f>
        <v>山武市水道事業会計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10.52</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10.77</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10.71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10.68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9.75</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1898</v>
      </c>
      <c r="E42" s="136"/>
      <c r="F42" s="136"/>
      <c r="G42" s="136">
        <f>'実質公債費比率（分子）の構造'!L$52</f>
        <v>1948</v>
      </c>
      <c r="H42" s="136"/>
      <c r="I42" s="136"/>
      <c r="J42" s="136">
        <f>'実質公債費比率（分子）の構造'!M$52</f>
        <v>1930</v>
      </c>
      <c r="K42" s="136"/>
      <c r="L42" s="136"/>
      <c r="M42" s="136">
        <f>'実質公債費比率（分子）の構造'!N$52</f>
        <v>2053</v>
      </c>
      <c r="N42" s="136"/>
      <c r="O42" s="136"/>
      <c r="P42" s="136">
        <f>'実質公債費比率（分子）の構造'!O$52</f>
        <v>2011</v>
      </c>
    </row>
    <row r="43" spans="1:16" x14ac:dyDescent="0.15">
      <c r="A43" s="136" t="s">
        <v>18</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f>'実質公債費比率（分子）の構造'!K$50</f>
        <v>17</v>
      </c>
      <c r="C44" s="136"/>
      <c r="D44" s="136"/>
      <c r="E44" s="136">
        <f>'実質公債費比率（分子）の構造'!L$50</f>
        <v>17</v>
      </c>
      <c r="F44" s="136"/>
      <c r="G44" s="136"/>
      <c r="H44" s="136">
        <f>'実質公債費比率（分子）の構造'!M$50</f>
        <v>17</v>
      </c>
      <c r="I44" s="136"/>
      <c r="J44" s="136"/>
      <c r="K44" s="136">
        <f>'実質公債費比率（分子）の構造'!N$50</f>
        <v>3</v>
      </c>
      <c r="L44" s="136"/>
      <c r="M44" s="136"/>
      <c r="N44" s="136">
        <f>'実質公債費比率（分子）の構造'!O$50</f>
        <v>3</v>
      </c>
      <c r="O44" s="136"/>
      <c r="P44" s="136"/>
    </row>
    <row r="45" spans="1:16" x14ac:dyDescent="0.15">
      <c r="A45" s="136" t="s">
        <v>53</v>
      </c>
      <c r="B45" s="136">
        <f>'実質公債費比率（分子）の構造'!K$49</f>
        <v>329</v>
      </c>
      <c r="C45" s="136"/>
      <c r="D45" s="136"/>
      <c r="E45" s="136">
        <f>'実質公債費比率（分子）の構造'!L$49</f>
        <v>227</v>
      </c>
      <c r="F45" s="136"/>
      <c r="G45" s="136"/>
      <c r="H45" s="136">
        <f>'実質公債費比率（分子）の構造'!M$49</f>
        <v>73</v>
      </c>
      <c r="I45" s="136"/>
      <c r="J45" s="136"/>
      <c r="K45" s="136">
        <f>'実質公債費比率（分子）の構造'!N$49</f>
        <v>90</v>
      </c>
      <c r="L45" s="136"/>
      <c r="M45" s="136"/>
      <c r="N45" s="136">
        <f>'実質公債費比率（分子）の構造'!O$49</f>
        <v>90</v>
      </c>
      <c r="O45" s="136"/>
      <c r="P45" s="136"/>
    </row>
    <row r="46" spans="1:16" x14ac:dyDescent="0.15">
      <c r="A46" s="136" t="s">
        <v>54</v>
      </c>
      <c r="B46" s="136">
        <f>'実質公債費比率（分子）の構造'!K$48</f>
        <v>276</v>
      </c>
      <c r="C46" s="136"/>
      <c r="D46" s="136"/>
      <c r="E46" s="136">
        <f>'実質公債費比率（分子）の構造'!L$48</f>
        <v>279</v>
      </c>
      <c r="F46" s="136"/>
      <c r="G46" s="136"/>
      <c r="H46" s="136">
        <f>'実質公債費比率（分子）の構造'!M$48</f>
        <v>292</v>
      </c>
      <c r="I46" s="136"/>
      <c r="J46" s="136"/>
      <c r="K46" s="136">
        <f>'実質公債費比率（分子）の構造'!N$48</f>
        <v>285</v>
      </c>
      <c r="L46" s="136"/>
      <c r="M46" s="136"/>
      <c r="N46" s="136">
        <f>'実質公債費比率（分子）の構造'!O$48</f>
        <v>264</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3114</v>
      </c>
      <c r="C49" s="136"/>
      <c r="D49" s="136"/>
      <c r="E49" s="136">
        <f>'実質公債費比率（分子）の構造'!L$45</f>
        <v>3098</v>
      </c>
      <c r="F49" s="136"/>
      <c r="G49" s="136"/>
      <c r="H49" s="136">
        <f>'実質公債費比率（分子）の構造'!M$45</f>
        <v>3018</v>
      </c>
      <c r="I49" s="136"/>
      <c r="J49" s="136"/>
      <c r="K49" s="136">
        <f>'実質公債費比率（分子）の構造'!N$45</f>
        <v>2980</v>
      </c>
      <c r="L49" s="136"/>
      <c r="M49" s="136"/>
      <c r="N49" s="136">
        <f>'実質公債費比率（分子）の構造'!O$45</f>
        <v>2823</v>
      </c>
      <c r="O49" s="136"/>
      <c r="P49" s="136"/>
    </row>
    <row r="50" spans="1:16" x14ac:dyDescent="0.15">
      <c r="A50" s="136" t="s">
        <v>58</v>
      </c>
      <c r="B50" s="136" t="e">
        <f>NA()</f>
        <v>#N/A</v>
      </c>
      <c r="C50" s="136">
        <f>IF(ISNUMBER('実質公債費比率（分子）の構造'!K$53),'実質公債費比率（分子）の構造'!K$53,NA())</f>
        <v>1838</v>
      </c>
      <c r="D50" s="136" t="e">
        <f>NA()</f>
        <v>#N/A</v>
      </c>
      <c r="E50" s="136" t="e">
        <f>NA()</f>
        <v>#N/A</v>
      </c>
      <c r="F50" s="136">
        <f>IF(ISNUMBER('実質公債費比率（分子）の構造'!L$53),'実質公債費比率（分子）の構造'!L$53,NA())</f>
        <v>1673</v>
      </c>
      <c r="G50" s="136" t="e">
        <f>NA()</f>
        <v>#N/A</v>
      </c>
      <c r="H50" s="136" t="e">
        <f>NA()</f>
        <v>#N/A</v>
      </c>
      <c r="I50" s="136">
        <f>IF(ISNUMBER('実質公債費比率（分子）の構造'!M$53),'実質公債費比率（分子）の構造'!M$53,NA())</f>
        <v>1470</v>
      </c>
      <c r="J50" s="136" t="e">
        <f>NA()</f>
        <v>#N/A</v>
      </c>
      <c r="K50" s="136" t="e">
        <f>NA()</f>
        <v>#N/A</v>
      </c>
      <c r="L50" s="136">
        <f>IF(ISNUMBER('実質公債費比率（分子）の構造'!N$53),'実質公債費比率（分子）の構造'!N$53,NA())</f>
        <v>1305</v>
      </c>
      <c r="M50" s="136" t="e">
        <f>NA()</f>
        <v>#N/A</v>
      </c>
      <c r="N50" s="136" t="e">
        <f>NA()</f>
        <v>#N/A</v>
      </c>
      <c r="O50" s="136">
        <f>IF(ISNUMBER('実質公債費比率（分子）の構造'!O$53),'実質公債費比率（分子）の構造'!O$53,NA())</f>
        <v>1169</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36</v>
      </c>
      <c r="B56" s="135"/>
      <c r="C56" s="135"/>
      <c r="D56" s="135">
        <f>'将来負担比率（分子）の構造'!I$51</f>
        <v>18809</v>
      </c>
      <c r="E56" s="135"/>
      <c r="F56" s="135"/>
      <c r="G56" s="135">
        <f>'将来負担比率（分子）の構造'!J$51</f>
        <v>18483</v>
      </c>
      <c r="H56" s="135"/>
      <c r="I56" s="135"/>
      <c r="J56" s="135">
        <f>'将来負担比率（分子）の構造'!K$51</f>
        <v>19419</v>
      </c>
      <c r="K56" s="135"/>
      <c r="L56" s="135"/>
      <c r="M56" s="135">
        <f>'将来負担比率（分子）の構造'!L$51</f>
        <v>19233</v>
      </c>
      <c r="N56" s="135"/>
      <c r="O56" s="135"/>
      <c r="P56" s="135">
        <f>'将来負担比率（分子）の構造'!M$51</f>
        <v>18907</v>
      </c>
    </row>
    <row r="57" spans="1:16" x14ac:dyDescent="0.15">
      <c r="A57" s="135" t="s">
        <v>35</v>
      </c>
      <c r="B57" s="135"/>
      <c r="C57" s="135"/>
      <c r="D57" s="135">
        <f>'将来負担比率（分子）の構造'!I$50</f>
        <v>817</v>
      </c>
      <c r="E57" s="135"/>
      <c r="F57" s="135"/>
      <c r="G57" s="135">
        <f>'将来負担比率（分子）の構造'!J$50</f>
        <v>728</v>
      </c>
      <c r="H57" s="135"/>
      <c r="I57" s="135"/>
      <c r="J57" s="135">
        <f>'将来負担比率（分子）の構造'!K$50</f>
        <v>643</v>
      </c>
      <c r="K57" s="135"/>
      <c r="L57" s="135"/>
      <c r="M57" s="135">
        <f>'将来負担比率（分子）の構造'!L$50</f>
        <v>554</v>
      </c>
      <c r="N57" s="135"/>
      <c r="O57" s="135"/>
      <c r="P57" s="135">
        <f>'将来負担比率（分子）の構造'!M$50</f>
        <v>465</v>
      </c>
    </row>
    <row r="58" spans="1:16" x14ac:dyDescent="0.15">
      <c r="A58" s="135" t="s">
        <v>34</v>
      </c>
      <c r="B58" s="135"/>
      <c r="C58" s="135"/>
      <c r="D58" s="135">
        <f>'将来負担比率（分子）の構造'!I$49</f>
        <v>11760</v>
      </c>
      <c r="E58" s="135"/>
      <c r="F58" s="135"/>
      <c r="G58" s="135">
        <f>'将来負担比率（分子）の構造'!J$49</f>
        <v>12337</v>
      </c>
      <c r="H58" s="135"/>
      <c r="I58" s="135"/>
      <c r="J58" s="135">
        <f>'将来負担比率（分子）の構造'!K$49</f>
        <v>13468</v>
      </c>
      <c r="K58" s="135"/>
      <c r="L58" s="135"/>
      <c r="M58" s="135">
        <f>'将来負担比率（分子）の構造'!L$49</f>
        <v>13733</v>
      </c>
      <c r="N58" s="135"/>
      <c r="O58" s="135"/>
      <c r="P58" s="135">
        <f>'将来負担比率（分子）の構造'!M$49</f>
        <v>14884</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5150</v>
      </c>
      <c r="C62" s="135"/>
      <c r="D62" s="135"/>
      <c r="E62" s="135">
        <f>'将来負担比率（分子）の構造'!J$45</f>
        <v>5069</v>
      </c>
      <c r="F62" s="135"/>
      <c r="G62" s="135"/>
      <c r="H62" s="135">
        <f>'将来負担比率（分子）の構造'!K$45</f>
        <v>4740</v>
      </c>
      <c r="I62" s="135"/>
      <c r="J62" s="135"/>
      <c r="K62" s="135">
        <f>'将来負担比率（分子）の構造'!L$45</f>
        <v>4553</v>
      </c>
      <c r="L62" s="135"/>
      <c r="M62" s="135"/>
      <c r="N62" s="135">
        <f>'将来負担比率（分子）の構造'!M$45</f>
        <v>3965</v>
      </c>
      <c r="O62" s="135"/>
      <c r="P62" s="135"/>
    </row>
    <row r="63" spans="1:16" x14ac:dyDescent="0.15">
      <c r="A63" s="135" t="s">
        <v>28</v>
      </c>
      <c r="B63" s="135">
        <f>'将来負担比率（分子）の構造'!I$44</f>
        <v>720</v>
      </c>
      <c r="C63" s="135"/>
      <c r="D63" s="135"/>
      <c r="E63" s="135">
        <f>'将来負担比率（分子）の構造'!J$44</f>
        <v>563</v>
      </c>
      <c r="F63" s="135"/>
      <c r="G63" s="135"/>
      <c r="H63" s="135">
        <f>'将来負担比率（分子）の構造'!K$44</f>
        <v>509</v>
      </c>
      <c r="I63" s="135"/>
      <c r="J63" s="135"/>
      <c r="K63" s="135">
        <f>'将来負担比率（分子）の構造'!L$44</f>
        <v>477</v>
      </c>
      <c r="L63" s="135"/>
      <c r="M63" s="135"/>
      <c r="N63" s="135">
        <f>'将来負担比率（分子）の構造'!M$44</f>
        <v>679</v>
      </c>
      <c r="O63" s="135"/>
      <c r="P63" s="135"/>
    </row>
    <row r="64" spans="1:16" x14ac:dyDescent="0.15">
      <c r="A64" s="135" t="s">
        <v>27</v>
      </c>
      <c r="B64" s="135">
        <f>'将来負担比率（分子）の構造'!I$43</f>
        <v>6829</v>
      </c>
      <c r="C64" s="135"/>
      <c r="D64" s="135"/>
      <c r="E64" s="135">
        <f>'将来負担比率（分子）の構造'!J$43</f>
        <v>6574</v>
      </c>
      <c r="F64" s="135"/>
      <c r="G64" s="135"/>
      <c r="H64" s="135">
        <f>'将来負担比率（分子）の構造'!K$43</f>
        <v>6294</v>
      </c>
      <c r="I64" s="135"/>
      <c r="J64" s="135"/>
      <c r="K64" s="135">
        <f>'将来負担比率（分子）の構造'!L$43</f>
        <v>6000</v>
      </c>
      <c r="L64" s="135"/>
      <c r="M64" s="135"/>
      <c r="N64" s="135">
        <f>'将来負担比率（分子）の構造'!M$43</f>
        <v>8313</v>
      </c>
      <c r="O64" s="135"/>
      <c r="P64" s="135"/>
    </row>
    <row r="65" spans="1:16" x14ac:dyDescent="0.15">
      <c r="A65" s="135" t="s">
        <v>26</v>
      </c>
      <c r="B65" s="135">
        <f>'将来負担比率（分子）の構造'!I$42</f>
        <v>30</v>
      </c>
      <c r="C65" s="135"/>
      <c r="D65" s="135"/>
      <c r="E65" s="135">
        <f>'将来負担比率（分子）の構造'!J$42</f>
        <v>24</v>
      </c>
      <c r="F65" s="135"/>
      <c r="G65" s="135"/>
      <c r="H65" s="135">
        <f>'将来負担比率（分子）の構造'!K$42</f>
        <v>8</v>
      </c>
      <c r="I65" s="135"/>
      <c r="J65" s="135"/>
      <c r="K65" s="135">
        <f>'将来負担比率（分子）の構造'!L$42</f>
        <v>962</v>
      </c>
      <c r="L65" s="135"/>
      <c r="M65" s="135"/>
      <c r="N65" s="135">
        <f>'将来負担比率（分子）の構造'!M$42</f>
        <v>3</v>
      </c>
      <c r="O65" s="135"/>
      <c r="P65" s="135"/>
    </row>
    <row r="66" spans="1:16" x14ac:dyDescent="0.15">
      <c r="A66" s="135" t="s">
        <v>25</v>
      </c>
      <c r="B66" s="135">
        <f>'将来負担比率（分子）の構造'!I$41</f>
        <v>21831</v>
      </c>
      <c r="C66" s="135"/>
      <c r="D66" s="135"/>
      <c r="E66" s="135">
        <f>'将来負担比率（分子）の構造'!J$41</f>
        <v>22341</v>
      </c>
      <c r="F66" s="135"/>
      <c r="G66" s="135"/>
      <c r="H66" s="135">
        <f>'将来負担比率（分子）の構造'!K$41</f>
        <v>21218</v>
      </c>
      <c r="I66" s="135"/>
      <c r="J66" s="135"/>
      <c r="K66" s="135">
        <f>'将来負担比率（分子）の構造'!L$41</f>
        <v>20805</v>
      </c>
      <c r="L66" s="135"/>
      <c r="M66" s="135"/>
      <c r="N66" s="135">
        <f>'将来負担比率（分子）の構造'!M$41</f>
        <v>21118</v>
      </c>
      <c r="O66" s="135"/>
      <c r="P66" s="135"/>
    </row>
    <row r="67" spans="1:16" x14ac:dyDescent="0.15">
      <c r="A67" s="135" t="s">
        <v>62</v>
      </c>
      <c r="B67" s="135" t="e">
        <f>NA()</f>
        <v>#N/A</v>
      </c>
      <c r="C67" s="135">
        <f>IF(ISNUMBER('将来負担比率（分子）の構造'!I$52), IF('将来負担比率（分子）の構造'!I$52 &lt; 0, 0, '将来負担比率（分子）の構造'!I$52), NA())</f>
        <v>3174</v>
      </c>
      <c r="D67" s="135" t="e">
        <f>NA()</f>
        <v>#N/A</v>
      </c>
      <c r="E67" s="135" t="e">
        <f>NA()</f>
        <v>#N/A</v>
      </c>
      <c r="F67" s="135">
        <f>IF(ISNUMBER('将来負担比率（分子）の構造'!J$52), IF('将来負担比率（分子）の構造'!J$52 &lt; 0, 0, '将来負担比率（分子）の構造'!J$52), NA())</f>
        <v>3023</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204</v>
      </c>
      <c r="C5" s="610"/>
      <c r="D5" s="610"/>
      <c r="E5" s="610"/>
      <c r="F5" s="610"/>
      <c r="G5" s="610"/>
      <c r="H5" s="610"/>
      <c r="I5" s="610"/>
      <c r="J5" s="610"/>
      <c r="K5" s="610"/>
      <c r="L5" s="610"/>
      <c r="M5" s="610"/>
      <c r="N5" s="610"/>
      <c r="O5" s="610"/>
      <c r="P5" s="610"/>
      <c r="Q5" s="611"/>
      <c r="R5" s="612">
        <v>5526044</v>
      </c>
      <c r="S5" s="613"/>
      <c r="T5" s="613"/>
      <c r="U5" s="613"/>
      <c r="V5" s="613"/>
      <c r="W5" s="613"/>
      <c r="X5" s="613"/>
      <c r="Y5" s="614"/>
      <c r="Z5" s="615">
        <v>23.1</v>
      </c>
      <c r="AA5" s="615"/>
      <c r="AB5" s="615"/>
      <c r="AC5" s="615"/>
      <c r="AD5" s="616">
        <v>5526044</v>
      </c>
      <c r="AE5" s="616"/>
      <c r="AF5" s="616"/>
      <c r="AG5" s="616"/>
      <c r="AH5" s="616"/>
      <c r="AI5" s="616"/>
      <c r="AJ5" s="616"/>
      <c r="AK5" s="616"/>
      <c r="AL5" s="617">
        <v>40</v>
      </c>
      <c r="AM5" s="618"/>
      <c r="AN5" s="618"/>
      <c r="AO5" s="619"/>
      <c r="AP5" s="609" t="s">
        <v>205</v>
      </c>
      <c r="AQ5" s="610"/>
      <c r="AR5" s="610"/>
      <c r="AS5" s="610"/>
      <c r="AT5" s="610"/>
      <c r="AU5" s="610"/>
      <c r="AV5" s="610"/>
      <c r="AW5" s="610"/>
      <c r="AX5" s="610"/>
      <c r="AY5" s="610"/>
      <c r="AZ5" s="610"/>
      <c r="BA5" s="610"/>
      <c r="BB5" s="610"/>
      <c r="BC5" s="610"/>
      <c r="BD5" s="610"/>
      <c r="BE5" s="610"/>
      <c r="BF5" s="611"/>
      <c r="BG5" s="623">
        <v>5526044</v>
      </c>
      <c r="BH5" s="624"/>
      <c r="BI5" s="624"/>
      <c r="BJ5" s="624"/>
      <c r="BK5" s="624"/>
      <c r="BL5" s="624"/>
      <c r="BM5" s="624"/>
      <c r="BN5" s="625"/>
      <c r="BO5" s="626">
        <v>100</v>
      </c>
      <c r="BP5" s="626"/>
      <c r="BQ5" s="626"/>
      <c r="BR5" s="626"/>
      <c r="BS5" s="627" t="s">
        <v>206</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198</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x14ac:dyDescent="0.15">
      <c r="B6" s="620" t="s">
        <v>210</v>
      </c>
      <c r="C6" s="621"/>
      <c r="D6" s="621"/>
      <c r="E6" s="621"/>
      <c r="F6" s="621"/>
      <c r="G6" s="621"/>
      <c r="H6" s="621"/>
      <c r="I6" s="621"/>
      <c r="J6" s="621"/>
      <c r="K6" s="621"/>
      <c r="L6" s="621"/>
      <c r="M6" s="621"/>
      <c r="N6" s="621"/>
      <c r="O6" s="621"/>
      <c r="P6" s="621"/>
      <c r="Q6" s="622"/>
      <c r="R6" s="623">
        <v>340269</v>
      </c>
      <c r="S6" s="624"/>
      <c r="T6" s="624"/>
      <c r="U6" s="624"/>
      <c r="V6" s="624"/>
      <c r="W6" s="624"/>
      <c r="X6" s="624"/>
      <c r="Y6" s="625"/>
      <c r="Z6" s="626">
        <v>1.4</v>
      </c>
      <c r="AA6" s="626"/>
      <c r="AB6" s="626"/>
      <c r="AC6" s="626"/>
      <c r="AD6" s="627">
        <v>340269</v>
      </c>
      <c r="AE6" s="627"/>
      <c r="AF6" s="627"/>
      <c r="AG6" s="627"/>
      <c r="AH6" s="627"/>
      <c r="AI6" s="627"/>
      <c r="AJ6" s="627"/>
      <c r="AK6" s="627"/>
      <c r="AL6" s="628">
        <v>2.5</v>
      </c>
      <c r="AM6" s="629"/>
      <c r="AN6" s="629"/>
      <c r="AO6" s="630"/>
      <c r="AP6" s="620" t="s">
        <v>211</v>
      </c>
      <c r="AQ6" s="621"/>
      <c r="AR6" s="621"/>
      <c r="AS6" s="621"/>
      <c r="AT6" s="621"/>
      <c r="AU6" s="621"/>
      <c r="AV6" s="621"/>
      <c r="AW6" s="621"/>
      <c r="AX6" s="621"/>
      <c r="AY6" s="621"/>
      <c r="AZ6" s="621"/>
      <c r="BA6" s="621"/>
      <c r="BB6" s="621"/>
      <c r="BC6" s="621"/>
      <c r="BD6" s="621"/>
      <c r="BE6" s="621"/>
      <c r="BF6" s="622"/>
      <c r="BG6" s="623">
        <v>5526044</v>
      </c>
      <c r="BH6" s="624"/>
      <c r="BI6" s="624"/>
      <c r="BJ6" s="624"/>
      <c r="BK6" s="624"/>
      <c r="BL6" s="624"/>
      <c r="BM6" s="624"/>
      <c r="BN6" s="625"/>
      <c r="BO6" s="626">
        <v>100</v>
      </c>
      <c r="BP6" s="626"/>
      <c r="BQ6" s="626"/>
      <c r="BR6" s="626"/>
      <c r="BS6" s="627" t="s">
        <v>206</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217983</v>
      </c>
      <c r="CS6" s="624"/>
      <c r="CT6" s="624"/>
      <c r="CU6" s="624"/>
      <c r="CV6" s="624"/>
      <c r="CW6" s="624"/>
      <c r="CX6" s="624"/>
      <c r="CY6" s="625"/>
      <c r="CZ6" s="626">
        <v>1</v>
      </c>
      <c r="DA6" s="626"/>
      <c r="DB6" s="626"/>
      <c r="DC6" s="626"/>
      <c r="DD6" s="632" t="s">
        <v>206</v>
      </c>
      <c r="DE6" s="624"/>
      <c r="DF6" s="624"/>
      <c r="DG6" s="624"/>
      <c r="DH6" s="624"/>
      <c r="DI6" s="624"/>
      <c r="DJ6" s="624"/>
      <c r="DK6" s="624"/>
      <c r="DL6" s="624"/>
      <c r="DM6" s="624"/>
      <c r="DN6" s="624"/>
      <c r="DO6" s="624"/>
      <c r="DP6" s="625"/>
      <c r="DQ6" s="632">
        <v>217983</v>
      </c>
      <c r="DR6" s="624"/>
      <c r="DS6" s="624"/>
      <c r="DT6" s="624"/>
      <c r="DU6" s="624"/>
      <c r="DV6" s="624"/>
      <c r="DW6" s="624"/>
      <c r="DX6" s="624"/>
      <c r="DY6" s="624"/>
      <c r="DZ6" s="624"/>
      <c r="EA6" s="624"/>
      <c r="EB6" s="624"/>
      <c r="EC6" s="633"/>
    </row>
    <row r="7" spans="2:143" ht="11.25" customHeight="1" x14ac:dyDescent="0.15">
      <c r="B7" s="620" t="s">
        <v>213</v>
      </c>
      <c r="C7" s="621"/>
      <c r="D7" s="621"/>
      <c r="E7" s="621"/>
      <c r="F7" s="621"/>
      <c r="G7" s="621"/>
      <c r="H7" s="621"/>
      <c r="I7" s="621"/>
      <c r="J7" s="621"/>
      <c r="K7" s="621"/>
      <c r="L7" s="621"/>
      <c r="M7" s="621"/>
      <c r="N7" s="621"/>
      <c r="O7" s="621"/>
      <c r="P7" s="621"/>
      <c r="Q7" s="622"/>
      <c r="R7" s="623">
        <v>8786</v>
      </c>
      <c r="S7" s="624"/>
      <c r="T7" s="624"/>
      <c r="U7" s="624"/>
      <c r="V7" s="624"/>
      <c r="W7" s="624"/>
      <c r="X7" s="624"/>
      <c r="Y7" s="625"/>
      <c r="Z7" s="626">
        <v>0</v>
      </c>
      <c r="AA7" s="626"/>
      <c r="AB7" s="626"/>
      <c r="AC7" s="626"/>
      <c r="AD7" s="627">
        <v>8786</v>
      </c>
      <c r="AE7" s="627"/>
      <c r="AF7" s="627"/>
      <c r="AG7" s="627"/>
      <c r="AH7" s="627"/>
      <c r="AI7" s="627"/>
      <c r="AJ7" s="627"/>
      <c r="AK7" s="627"/>
      <c r="AL7" s="628">
        <v>0.1</v>
      </c>
      <c r="AM7" s="629"/>
      <c r="AN7" s="629"/>
      <c r="AO7" s="630"/>
      <c r="AP7" s="620" t="s">
        <v>214</v>
      </c>
      <c r="AQ7" s="621"/>
      <c r="AR7" s="621"/>
      <c r="AS7" s="621"/>
      <c r="AT7" s="621"/>
      <c r="AU7" s="621"/>
      <c r="AV7" s="621"/>
      <c r="AW7" s="621"/>
      <c r="AX7" s="621"/>
      <c r="AY7" s="621"/>
      <c r="AZ7" s="621"/>
      <c r="BA7" s="621"/>
      <c r="BB7" s="621"/>
      <c r="BC7" s="621"/>
      <c r="BD7" s="621"/>
      <c r="BE7" s="621"/>
      <c r="BF7" s="622"/>
      <c r="BG7" s="623">
        <v>2615679</v>
      </c>
      <c r="BH7" s="624"/>
      <c r="BI7" s="624"/>
      <c r="BJ7" s="624"/>
      <c r="BK7" s="624"/>
      <c r="BL7" s="624"/>
      <c r="BM7" s="624"/>
      <c r="BN7" s="625"/>
      <c r="BO7" s="626">
        <v>47.3</v>
      </c>
      <c r="BP7" s="626"/>
      <c r="BQ7" s="626"/>
      <c r="BR7" s="626"/>
      <c r="BS7" s="627" t="s">
        <v>206</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4158466</v>
      </c>
      <c r="CS7" s="624"/>
      <c r="CT7" s="624"/>
      <c r="CU7" s="624"/>
      <c r="CV7" s="624"/>
      <c r="CW7" s="624"/>
      <c r="CX7" s="624"/>
      <c r="CY7" s="625"/>
      <c r="CZ7" s="626">
        <v>18.3</v>
      </c>
      <c r="DA7" s="626"/>
      <c r="DB7" s="626"/>
      <c r="DC7" s="626"/>
      <c r="DD7" s="632">
        <v>1081398</v>
      </c>
      <c r="DE7" s="624"/>
      <c r="DF7" s="624"/>
      <c r="DG7" s="624"/>
      <c r="DH7" s="624"/>
      <c r="DI7" s="624"/>
      <c r="DJ7" s="624"/>
      <c r="DK7" s="624"/>
      <c r="DL7" s="624"/>
      <c r="DM7" s="624"/>
      <c r="DN7" s="624"/>
      <c r="DO7" s="624"/>
      <c r="DP7" s="625"/>
      <c r="DQ7" s="632">
        <v>2811682</v>
      </c>
      <c r="DR7" s="624"/>
      <c r="DS7" s="624"/>
      <c r="DT7" s="624"/>
      <c r="DU7" s="624"/>
      <c r="DV7" s="624"/>
      <c r="DW7" s="624"/>
      <c r="DX7" s="624"/>
      <c r="DY7" s="624"/>
      <c r="DZ7" s="624"/>
      <c r="EA7" s="624"/>
      <c r="EB7" s="624"/>
      <c r="EC7" s="633"/>
    </row>
    <row r="8" spans="2:143" ht="11.25" customHeight="1" x14ac:dyDescent="0.15">
      <c r="B8" s="620" t="s">
        <v>216</v>
      </c>
      <c r="C8" s="621"/>
      <c r="D8" s="621"/>
      <c r="E8" s="621"/>
      <c r="F8" s="621"/>
      <c r="G8" s="621"/>
      <c r="H8" s="621"/>
      <c r="I8" s="621"/>
      <c r="J8" s="621"/>
      <c r="K8" s="621"/>
      <c r="L8" s="621"/>
      <c r="M8" s="621"/>
      <c r="N8" s="621"/>
      <c r="O8" s="621"/>
      <c r="P8" s="621"/>
      <c r="Q8" s="622"/>
      <c r="R8" s="623">
        <v>32124</v>
      </c>
      <c r="S8" s="624"/>
      <c r="T8" s="624"/>
      <c r="U8" s="624"/>
      <c r="V8" s="624"/>
      <c r="W8" s="624"/>
      <c r="X8" s="624"/>
      <c r="Y8" s="625"/>
      <c r="Z8" s="626">
        <v>0.1</v>
      </c>
      <c r="AA8" s="626"/>
      <c r="AB8" s="626"/>
      <c r="AC8" s="626"/>
      <c r="AD8" s="627">
        <v>32124</v>
      </c>
      <c r="AE8" s="627"/>
      <c r="AF8" s="627"/>
      <c r="AG8" s="627"/>
      <c r="AH8" s="627"/>
      <c r="AI8" s="627"/>
      <c r="AJ8" s="627"/>
      <c r="AK8" s="627"/>
      <c r="AL8" s="628">
        <v>0.2</v>
      </c>
      <c r="AM8" s="629"/>
      <c r="AN8" s="629"/>
      <c r="AO8" s="630"/>
      <c r="AP8" s="620" t="s">
        <v>217</v>
      </c>
      <c r="AQ8" s="621"/>
      <c r="AR8" s="621"/>
      <c r="AS8" s="621"/>
      <c r="AT8" s="621"/>
      <c r="AU8" s="621"/>
      <c r="AV8" s="621"/>
      <c r="AW8" s="621"/>
      <c r="AX8" s="621"/>
      <c r="AY8" s="621"/>
      <c r="AZ8" s="621"/>
      <c r="BA8" s="621"/>
      <c r="BB8" s="621"/>
      <c r="BC8" s="621"/>
      <c r="BD8" s="621"/>
      <c r="BE8" s="621"/>
      <c r="BF8" s="622"/>
      <c r="BG8" s="623">
        <v>88858</v>
      </c>
      <c r="BH8" s="624"/>
      <c r="BI8" s="624"/>
      <c r="BJ8" s="624"/>
      <c r="BK8" s="624"/>
      <c r="BL8" s="624"/>
      <c r="BM8" s="624"/>
      <c r="BN8" s="625"/>
      <c r="BO8" s="626">
        <v>1.6</v>
      </c>
      <c r="BP8" s="626"/>
      <c r="BQ8" s="626"/>
      <c r="BR8" s="626"/>
      <c r="BS8" s="632" t="s">
        <v>107</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6283084</v>
      </c>
      <c r="CS8" s="624"/>
      <c r="CT8" s="624"/>
      <c r="CU8" s="624"/>
      <c r="CV8" s="624"/>
      <c r="CW8" s="624"/>
      <c r="CX8" s="624"/>
      <c r="CY8" s="625"/>
      <c r="CZ8" s="626">
        <v>27.7</v>
      </c>
      <c r="DA8" s="626"/>
      <c r="DB8" s="626"/>
      <c r="DC8" s="626"/>
      <c r="DD8" s="632">
        <v>10455</v>
      </c>
      <c r="DE8" s="624"/>
      <c r="DF8" s="624"/>
      <c r="DG8" s="624"/>
      <c r="DH8" s="624"/>
      <c r="DI8" s="624"/>
      <c r="DJ8" s="624"/>
      <c r="DK8" s="624"/>
      <c r="DL8" s="624"/>
      <c r="DM8" s="624"/>
      <c r="DN8" s="624"/>
      <c r="DO8" s="624"/>
      <c r="DP8" s="625"/>
      <c r="DQ8" s="632">
        <v>3450712</v>
      </c>
      <c r="DR8" s="624"/>
      <c r="DS8" s="624"/>
      <c r="DT8" s="624"/>
      <c r="DU8" s="624"/>
      <c r="DV8" s="624"/>
      <c r="DW8" s="624"/>
      <c r="DX8" s="624"/>
      <c r="DY8" s="624"/>
      <c r="DZ8" s="624"/>
      <c r="EA8" s="624"/>
      <c r="EB8" s="624"/>
      <c r="EC8" s="633"/>
    </row>
    <row r="9" spans="2:143" ht="11.25" customHeight="1" x14ac:dyDescent="0.15">
      <c r="B9" s="620" t="s">
        <v>219</v>
      </c>
      <c r="C9" s="621"/>
      <c r="D9" s="621"/>
      <c r="E9" s="621"/>
      <c r="F9" s="621"/>
      <c r="G9" s="621"/>
      <c r="H9" s="621"/>
      <c r="I9" s="621"/>
      <c r="J9" s="621"/>
      <c r="K9" s="621"/>
      <c r="L9" s="621"/>
      <c r="M9" s="621"/>
      <c r="N9" s="621"/>
      <c r="O9" s="621"/>
      <c r="P9" s="621"/>
      <c r="Q9" s="622"/>
      <c r="R9" s="623">
        <v>33677</v>
      </c>
      <c r="S9" s="624"/>
      <c r="T9" s="624"/>
      <c r="U9" s="624"/>
      <c r="V9" s="624"/>
      <c r="W9" s="624"/>
      <c r="X9" s="624"/>
      <c r="Y9" s="625"/>
      <c r="Z9" s="626">
        <v>0.1</v>
      </c>
      <c r="AA9" s="626"/>
      <c r="AB9" s="626"/>
      <c r="AC9" s="626"/>
      <c r="AD9" s="627">
        <v>33677</v>
      </c>
      <c r="AE9" s="627"/>
      <c r="AF9" s="627"/>
      <c r="AG9" s="627"/>
      <c r="AH9" s="627"/>
      <c r="AI9" s="627"/>
      <c r="AJ9" s="627"/>
      <c r="AK9" s="627"/>
      <c r="AL9" s="628">
        <v>0.2</v>
      </c>
      <c r="AM9" s="629"/>
      <c r="AN9" s="629"/>
      <c r="AO9" s="630"/>
      <c r="AP9" s="620" t="s">
        <v>220</v>
      </c>
      <c r="AQ9" s="621"/>
      <c r="AR9" s="621"/>
      <c r="AS9" s="621"/>
      <c r="AT9" s="621"/>
      <c r="AU9" s="621"/>
      <c r="AV9" s="621"/>
      <c r="AW9" s="621"/>
      <c r="AX9" s="621"/>
      <c r="AY9" s="621"/>
      <c r="AZ9" s="621"/>
      <c r="BA9" s="621"/>
      <c r="BB9" s="621"/>
      <c r="BC9" s="621"/>
      <c r="BD9" s="621"/>
      <c r="BE9" s="621"/>
      <c r="BF9" s="622"/>
      <c r="BG9" s="623">
        <v>2034447</v>
      </c>
      <c r="BH9" s="624"/>
      <c r="BI9" s="624"/>
      <c r="BJ9" s="624"/>
      <c r="BK9" s="624"/>
      <c r="BL9" s="624"/>
      <c r="BM9" s="624"/>
      <c r="BN9" s="625"/>
      <c r="BO9" s="626">
        <v>36.799999999999997</v>
      </c>
      <c r="BP9" s="626"/>
      <c r="BQ9" s="626"/>
      <c r="BR9" s="626"/>
      <c r="BS9" s="632" t="s">
        <v>107</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1877759</v>
      </c>
      <c r="CS9" s="624"/>
      <c r="CT9" s="624"/>
      <c r="CU9" s="624"/>
      <c r="CV9" s="624"/>
      <c r="CW9" s="624"/>
      <c r="CX9" s="624"/>
      <c r="CY9" s="625"/>
      <c r="CZ9" s="626">
        <v>8.3000000000000007</v>
      </c>
      <c r="DA9" s="626"/>
      <c r="DB9" s="626"/>
      <c r="DC9" s="626"/>
      <c r="DD9" s="632">
        <v>34652</v>
      </c>
      <c r="DE9" s="624"/>
      <c r="DF9" s="624"/>
      <c r="DG9" s="624"/>
      <c r="DH9" s="624"/>
      <c r="DI9" s="624"/>
      <c r="DJ9" s="624"/>
      <c r="DK9" s="624"/>
      <c r="DL9" s="624"/>
      <c r="DM9" s="624"/>
      <c r="DN9" s="624"/>
      <c r="DO9" s="624"/>
      <c r="DP9" s="625"/>
      <c r="DQ9" s="632">
        <v>1687045</v>
      </c>
      <c r="DR9" s="624"/>
      <c r="DS9" s="624"/>
      <c r="DT9" s="624"/>
      <c r="DU9" s="624"/>
      <c r="DV9" s="624"/>
      <c r="DW9" s="624"/>
      <c r="DX9" s="624"/>
      <c r="DY9" s="624"/>
      <c r="DZ9" s="624"/>
      <c r="EA9" s="624"/>
      <c r="EB9" s="624"/>
      <c r="EC9" s="633"/>
    </row>
    <row r="10" spans="2:143" ht="11.25" customHeight="1" x14ac:dyDescent="0.15">
      <c r="B10" s="620" t="s">
        <v>222</v>
      </c>
      <c r="C10" s="621"/>
      <c r="D10" s="621"/>
      <c r="E10" s="621"/>
      <c r="F10" s="621"/>
      <c r="G10" s="621"/>
      <c r="H10" s="621"/>
      <c r="I10" s="621"/>
      <c r="J10" s="621"/>
      <c r="K10" s="621"/>
      <c r="L10" s="621"/>
      <c r="M10" s="621"/>
      <c r="N10" s="621"/>
      <c r="O10" s="621"/>
      <c r="P10" s="621"/>
      <c r="Q10" s="622"/>
      <c r="R10" s="623">
        <v>936524</v>
      </c>
      <c r="S10" s="624"/>
      <c r="T10" s="624"/>
      <c r="U10" s="624"/>
      <c r="V10" s="624"/>
      <c r="W10" s="624"/>
      <c r="X10" s="624"/>
      <c r="Y10" s="625"/>
      <c r="Z10" s="626">
        <v>3.9</v>
      </c>
      <c r="AA10" s="626"/>
      <c r="AB10" s="626"/>
      <c r="AC10" s="626"/>
      <c r="AD10" s="627">
        <v>936524</v>
      </c>
      <c r="AE10" s="627"/>
      <c r="AF10" s="627"/>
      <c r="AG10" s="627"/>
      <c r="AH10" s="627"/>
      <c r="AI10" s="627"/>
      <c r="AJ10" s="627"/>
      <c r="AK10" s="627"/>
      <c r="AL10" s="628">
        <v>6.8</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121129</v>
      </c>
      <c r="BH10" s="624"/>
      <c r="BI10" s="624"/>
      <c r="BJ10" s="624"/>
      <c r="BK10" s="624"/>
      <c r="BL10" s="624"/>
      <c r="BM10" s="624"/>
      <c r="BN10" s="625"/>
      <c r="BO10" s="626">
        <v>2.2000000000000002</v>
      </c>
      <c r="BP10" s="626"/>
      <c r="BQ10" s="626"/>
      <c r="BR10" s="626"/>
      <c r="BS10" s="632" t="s">
        <v>107</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v>35422</v>
      </c>
      <c r="CS10" s="624"/>
      <c r="CT10" s="624"/>
      <c r="CU10" s="624"/>
      <c r="CV10" s="624"/>
      <c r="CW10" s="624"/>
      <c r="CX10" s="624"/>
      <c r="CY10" s="625"/>
      <c r="CZ10" s="626">
        <v>0.2</v>
      </c>
      <c r="DA10" s="626"/>
      <c r="DB10" s="626"/>
      <c r="DC10" s="626"/>
      <c r="DD10" s="632" t="s">
        <v>107</v>
      </c>
      <c r="DE10" s="624"/>
      <c r="DF10" s="624"/>
      <c r="DG10" s="624"/>
      <c r="DH10" s="624"/>
      <c r="DI10" s="624"/>
      <c r="DJ10" s="624"/>
      <c r="DK10" s="624"/>
      <c r="DL10" s="624"/>
      <c r="DM10" s="624"/>
      <c r="DN10" s="624"/>
      <c r="DO10" s="624"/>
      <c r="DP10" s="625"/>
      <c r="DQ10" s="632">
        <v>1</v>
      </c>
      <c r="DR10" s="624"/>
      <c r="DS10" s="624"/>
      <c r="DT10" s="624"/>
      <c r="DU10" s="624"/>
      <c r="DV10" s="624"/>
      <c r="DW10" s="624"/>
      <c r="DX10" s="624"/>
      <c r="DY10" s="624"/>
      <c r="DZ10" s="624"/>
      <c r="EA10" s="624"/>
      <c r="EB10" s="624"/>
      <c r="EC10" s="633"/>
    </row>
    <row r="11" spans="2:143" ht="11.25" customHeight="1" x14ac:dyDescent="0.15">
      <c r="B11" s="620" t="s">
        <v>225</v>
      </c>
      <c r="C11" s="621"/>
      <c r="D11" s="621"/>
      <c r="E11" s="621"/>
      <c r="F11" s="621"/>
      <c r="G11" s="621"/>
      <c r="H11" s="621"/>
      <c r="I11" s="621"/>
      <c r="J11" s="621"/>
      <c r="K11" s="621"/>
      <c r="L11" s="621"/>
      <c r="M11" s="621"/>
      <c r="N11" s="621"/>
      <c r="O11" s="621"/>
      <c r="P11" s="621"/>
      <c r="Q11" s="622"/>
      <c r="R11" s="623">
        <v>64179</v>
      </c>
      <c r="S11" s="624"/>
      <c r="T11" s="624"/>
      <c r="U11" s="624"/>
      <c r="V11" s="624"/>
      <c r="W11" s="624"/>
      <c r="X11" s="624"/>
      <c r="Y11" s="625"/>
      <c r="Z11" s="626">
        <v>0.3</v>
      </c>
      <c r="AA11" s="626"/>
      <c r="AB11" s="626"/>
      <c r="AC11" s="626"/>
      <c r="AD11" s="627">
        <v>64179</v>
      </c>
      <c r="AE11" s="627"/>
      <c r="AF11" s="627"/>
      <c r="AG11" s="627"/>
      <c r="AH11" s="627"/>
      <c r="AI11" s="627"/>
      <c r="AJ11" s="627"/>
      <c r="AK11" s="627"/>
      <c r="AL11" s="628">
        <v>0.5</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371245</v>
      </c>
      <c r="BH11" s="624"/>
      <c r="BI11" s="624"/>
      <c r="BJ11" s="624"/>
      <c r="BK11" s="624"/>
      <c r="BL11" s="624"/>
      <c r="BM11" s="624"/>
      <c r="BN11" s="625"/>
      <c r="BO11" s="626">
        <v>6.7</v>
      </c>
      <c r="BP11" s="626"/>
      <c r="BQ11" s="626"/>
      <c r="BR11" s="626"/>
      <c r="BS11" s="632" t="s">
        <v>107</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1715955</v>
      </c>
      <c r="CS11" s="624"/>
      <c r="CT11" s="624"/>
      <c r="CU11" s="624"/>
      <c r="CV11" s="624"/>
      <c r="CW11" s="624"/>
      <c r="CX11" s="624"/>
      <c r="CY11" s="625"/>
      <c r="CZ11" s="626">
        <v>7.6</v>
      </c>
      <c r="DA11" s="626"/>
      <c r="DB11" s="626"/>
      <c r="DC11" s="626"/>
      <c r="DD11" s="632">
        <v>47333</v>
      </c>
      <c r="DE11" s="624"/>
      <c r="DF11" s="624"/>
      <c r="DG11" s="624"/>
      <c r="DH11" s="624"/>
      <c r="DI11" s="624"/>
      <c r="DJ11" s="624"/>
      <c r="DK11" s="624"/>
      <c r="DL11" s="624"/>
      <c r="DM11" s="624"/>
      <c r="DN11" s="624"/>
      <c r="DO11" s="624"/>
      <c r="DP11" s="625"/>
      <c r="DQ11" s="632">
        <v>979743</v>
      </c>
      <c r="DR11" s="624"/>
      <c r="DS11" s="624"/>
      <c r="DT11" s="624"/>
      <c r="DU11" s="624"/>
      <c r="DV11" s="624"/>
      <c r="DW11" s="624"/>
      <c r="DX11" s="624"/>
      <c r="DY11" s="624"/>
      <c r="DZ11" s="624"/>
      <c r="EA11" s="624"/>
      <c r="EB11" s="624"/>
      <c r="EC11" s="633"/>
    </row>
    <row r="12" spans="2:143" ht="11.25" customHeight="1" x14ac:dyDescent="0.15">
      <c r="B12" s="620" t="s">
        <v>228</v>
      </c>
      <c r="C12" s="621"/>
      <c r="D12" s="621"/>
      <c r="E12" s="621"/>
      <c r="F12" s="621"/>
      <c r="G12" s="621"/>
      <c r="H12" s="621"/>
      <c r="I12" s="621"/>
      <c r="J12" s="621"/>
      <c r="K12" s="621"/>
      <c r="L12" s="621"/>
      <c r="M12" s="621"/>
      <c r="N12" s="621"/>
      <c r="O12" s="621"/>
      <c r="P12" s="621"/>
      <c r="Q12" s="622"/>
      <c r="R12" s="623" t="s">
        <v>107</v>
      </c>
      <c r="S12" s="624"/>
      <c r="T12" s="624"/>
      <c r="U12" s="624"/>
      <c r="V12" s="624"/>
      <c r="W12" s="624"/>
      <c r="X12" s="624"/>
      <c r="Y12" s="625"/>
      <c r="Z12" s="626" t="s">
        <v>107</v>
      </c>
      <c r="AA12" s="626"/>
      <c r="AB12" s="626"/>
      <c r="AC12" s="626"/>
      <c r="AD12" s="627" t="s">
        <v>107</v>
      </c>
      <c r="AE12" s="627"/>
      <c r="AF12" s="627"/>
      <c r="AG12" s="627"/>
      <c r="AH12" s="627"/>
      <c r="AI12" s="627"/>
      <c r="AJ12" s="627"/>
      <c r="AK12" s="627"/>
      <c r="AL12" s="628" t="s">
        <v>107</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2426384</v>
      </c>
      <c r="BH12" s="624"/>
      <c r="BI12" s="624"/>
      <c r="BJ12" s="624"/>
      <c r="BK12" s="624"/>
      <c r="BL12" s="624"/>
      <c r="BM12" s="624"/>
      <c r="BN12" s="625"/>
      <c r="BO12" s="626">
        <v>43.9</v>
      </c>
      <c r="BP12" s="626"/>
      <c r="BQ12" s="626"/>
      <c r="BR12" s="626"/>
      <c r="BS12" s="632" t="s">
        <v>107</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307368</v>
      </c>
      <c r="CS12" s="624"/>
      <c r="CT12" s="624"/>
      <c r="CU12" s="624"/>
      <c r="CV12" s="624"/>
      <c r="CW12" s="624"/>
      <c r="CX12" s="624"/>
      <c r="CY12" s="625"/>
      <c r="CZ12" s="626">
        <v>1.4</v>
      </c>
      <c r="DA12" s="626"/>
      <c r="DB12" s="626"/>
      <c r="DC12" s="626"/>
      <c r="DD12" s="632">
        <v>16202</v>
      </c>
      <c r="DE12" s="624"/>
      <c r="DF12" s="624"/>
      <c r="DG12" s="624"/>
      <c r="DH12" s="624"/>
      <c r="DI12" s="624"/>
      <c r="DJ12" s="624"/>
      <c r="DK12" s="624"/>
      <c r="DL12" s="624"/>
      <c r="DM12" s="624"/>
      <c r="DN12" s="624"/>
      <c r="DO12" s="624"/>
      <c r="DP12" s="625"/>
      <c r="DQ12" s="632">
        <v>275900</v>
      </c>
      <c r="DR12" s="624"/>
      <c r="DS12" s="624"/>
      <c r="DT12" s="624"/>
      <c r="DU12" s="624"/>
      <c r="DV12" s="624"/>
      <c r="DW12" s="624"/>
      <c r="DX12" s="624"/>
      <c r="DY12" s="624"/>
      <c r="DZ12" s="624"/>
      <c r="EA12" s="624"/>
      <c r="EB12" s="624"/>
      <c r="EC12" s="633"/>
    </row>
    <row r="13" spans="2:143" ht="11.25" customHeight="1" x14ac:dyDescent="0.15">
      <c r="B13" s="620" t="s">
        <v>231</v>
      </c>
      <c r="C13" s="621"/>
      <c r="D13" s="621"/>
      <c r="E13" s="621"/>
      <c r="F13" s="621"/>
      <c r="G13" s="621"/>
      <c r="H13" s="621"/>
      <c r="I13" s="621"/>
      <c r="J13" s="621"/>
      <c r="K13" s="621"/>
      <c r="L13" s="621"/>
      <c r="M13" s="621"/>
      <c r="N13" s="621"/>
      <c r="O13" s="621"/>
      <c r="P13" s="621"/>
      <c r="Q13" s="622"/>
      <c r="R13" s="623">
        <v>90419</v>
      </c>
      <c r="S13" s="624"/>
      <c r="T13" s="624"/>
      <c r="U13" s="624"/>
      <c r="V13" s="624"/>
      <c r="W13" s="624"/>
      <c r="X13" s="624"/>
      <c r="Y13" s="625"/>
      <c r="Z13" s="626">
        <v>0.4</v>
      </c>
      <c r="AA13" s="626"/>
      <c r="AB13" s="626"/>
      <c r="AC13" s="626"/>
      <c r="AD13" s="627">
        <v>90419</v>
      </c>
      <c r="AE13" s="627"/>
      <c r="AF13" s="627"/>
      <c r="AG13" s="627"/>
      <c r="AH13" s="627"/>
      <c r="AI13" s="627"/>
      <c r="AJ13" s="627"/>
      <c r="AK13" s="627"/>
      <c r="AL13" s="628">
        <v>0.7</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2413208</v>
      </c>
      <c r="BH13" s="624"/>
      <c r="BI13" s="624"/>
      <c r="BJ13" s="624"/>
      <c r="BK13" s="624"/>
      <c r="BL13" s="624"/>
      <c r="BM13" s="624"/>
      <c r="BN13" s="625"/>
      <c r="BO13" s="626">
        <v>43.7</v>
      </c>
      <c r="BP13" s="626"/>
      <c r="BQ13" s="626"/>
      <c r="BR13" s="626"/>
      <c r="BS13" s="632" t="s">
        <v>107</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1407210</v>
      </c>
      <c r="CS13" s="624"/>
      <c r="CT13" s="624"/>
      <c r="CU13" s="624"/>
      <c r="CV13" s="624"/>
      <c r="CW13" s="624"/>
      <c r="CX13" s="624"/>
      <c r="CY13" s="625"/>
      <c r="CZ13" s="626">
        <v>6.2</v>
      </c>
      <c r="DA13" s="626"/>
      <c r="DB13" s="626"/>
      <c r="DC13" s="626"/>
      <c r="DD13" s="632">
        <v>974115</v>
      </c>
      <c r="DE13" s="624"/>
      <c r="DF13" s="624"/>
      <c r="DG13" s="624"/>
      <c r="DH13" s="624"/>
      <c r="DI13" s="624"/>
      <c r="DJ13" s="624"/>
      <c r="DK13" s="624"/>
      <c r="DL13" s="624"/>
      <c r="DM13" s="624"/>
      <c r="DN13" s="624"/>
      <c r="DO13" s="624"/>
      <c r="DP13" s="625"/>
      <c r="DQ13" s="632">
        <v>631958</v>
      </c>
      <c r="DR13" s="624"/>
      <c r="DS13" s="624"/>
      <c r="DT13" s="624"/>
      <c r="DU13" s="624"/>
      <c r="DV13" s="624"/>
      <c r="DW13" s="624"/>
      <c r="DX13" s="624"/>
      <c r="DY13" s="624"/>
      <c r="DZ13" s="624"/>
      <c r="EA13" s="624"/>
      <c r="EB13" s="624"/>
      <c r="EC13" s="633"/>
    </row>
    <row r="14" spans="2:143" ht="11.25" customHeight="1" x14ac:dyDescent="0.15">
      <c r="B14" s="620" t="s">
        <v>234</v>
      </c>
      <c r="C14" s="621"/>
      <c r="D14" s="621"/>
      <c r="E14" s="621"/>
      <c r="F14" s="621"/>
      <c r="G14" s="621"/>
      <c r="H14" s="621"/>
      <c r="I14" s="621"/>
      <c r="J14" s="621"/>
      <c r="K14" s="621"/>
      <c r="L14" s="621"/>
      <c r="M14" s="621"/>
      <c r="N14" s="621"/>
      <c r="O14" s="621"/>
      <c r="P14" s="621"/>
      <c r="Q14" s="622"/>
      <c r="R14" s="623" t="s">
        <v>107</v>
      </c>
      <c r="S14" s="624"/>
      <c r="T14" s="624"/>
      <c r="U14" s="624"/>
      <c r="V14" s="624"/>
      <c r="W14" s="624"/>
      <c r="X14" s="624"/>
      <c r="Y14" s="625"/>
      <c r="Z14" s="626" t="s">
        <v>107</v>
      </c>
      <c r="AA14" s="626"/>
      <c r="AB14" s="626"/>
      <c r="AC14" s="626"/>
      <c r="AD14" s="627" t="s">
        <v>107</v>
      </c>
      <c r="AE14" s="627"/>
      <c r="AF14" s="627"/>
      <c r="AG14" s="627"/>
      <c r="AH14" s="627"/>
      <c r="AI14" s="627"/>
      <c r="AJ14" s="627"/>
      <c r="AK14" s="627"/>
      <c r="AL14" s="628" t="s">
        <v>107</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131363</v>
      </c>
      <c r="BH14" s="624"/>
      <c r="BI14" s="624"/>
      <c r="BJ14" s="624"/>
      <c r="BK14" s="624"/>
      <c r="BL14" s="624"/>
      <c r="BM14" s="624"/>
      <c r="BN14" s="625"/>
      <c r="BO14" s="626">
        <v>2.4</v>
      </c>
      <c r="BP14" s="626"/>
      <c r="BQ14" s="626"/>
      <c r="BR14" s="626"/>
      <c r="BS14" s="632" t="s">
        <v>107</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1150395</v>
      </c>
      <c r="CS14" s="624"/>
      <c r="CT14" s="624"/>
      <c r="CU14" s="624"/>
      <c r="CV14" s="624"/>
      <c r="CW14" s="624"/>
      <c r="CX14" s="624"/>
      <c r="CY14" s="625"/>
      <c r="CZ14" s="626">
        <v>5.0999999999999996</v>
      </c>
      <c r="DA14" s="626"/>
      <c r="DB14" s="626"/>
      <c r="DC14" s="626"/>
      <c r="DD14" s="632">
        <v>76907</v>
      </c>
      <c r="DE14" s="624"/>
      <c r="DF14" s="624"/>
      <c r="DG14" s="624"/>
      <c r="DH14" s="624"/>
      <c r="DI14" s="624"/>
      <c r="DJ14" s="624"/>
      <c r="DK14" s="624"/>
      <c r="DL14" s="624"/>
      <c r="DM14" s="624"/>
      <c r="DN14" s="624"/>
      <c r="DO14" s="624"/>
      <c r="DP14" s="625"/>
      <c r="DQ14" s="632">
        <v>1083184</v>
      </c>
      <c r="DR14" s="624"/>
      <c r="DS14" s="624"/>
      <c r="DT14" s="624"/>
      <c r="DU14" s="624"/>
      <c r="DV14" s="624"/>
      <c r="DW14" s="624"/>
      <c r="DX14" s="624"/>
      <c r="DY14" s="624"/>
      <c r="DZ14" s="624"/>
      <c r="EA14" s="624"/>
      <c r="EB14" s="624"/>
      <c r="EC14" s="633"/>
    </row>
    <row r="15" spans="2:143" ht="11.25" customHeight="1" x14ac:dyDescent="0.15">
      <c r="B15" s="620" t="s">
        <v>237</v>
      </c>
      <c r="C15" s="621"/>
      <c r="D15" s="621"/>
      <c r="E15" s="621"/>
      <c r="F15" s="621"/>
      <c r="G15" s="621"/>
      <c r="H15" s="621"/>
      <c r="I15" s="621"/>
      <c r="J15" s="621"/>
      <c r="K15" s="621"/>
      <c r="L15" s="621"/>
      <c r="M15" s="621"/>
      <c r="N15" s="621"/>
      <c r="O15" s="621"/>
      <c r="P15" s="621"/>
      <c r="Q15" s="622"/>
      <c r="R15" s="623">
        <v>15396</v>
      </c>
      <c r="S15" s="624"/>
      <c r="T15" s="624"/>
      <c r="U15" s="624"/>
      <c r="V15" s="624"/>
      <c r="W15" s="624"/>
      <c r="X15" s="624"/>
      <c r="Y15" s="625"/>
      <c r="Z15" s="626">
        <v>0.1</v>
      </c>
      <c r="AA15" s="626"/>
      <c r="AB15" s="626"/>
      <c r="AC15" s="626"/>
      <c r="AD15" s="627">
        <v>15396</v>
      </c>
      <c r="AE15" s="627"/>
      <c r="AF15" s="627"/>
      <c r="AG15" s="627"/>
      <c r="AH15" s="627"/>
      <c r="AI15" s="627"/>
      <c r="AJ15" s="627"/>
      <c r="AK15" s="627"/>
      <c r="AL15" s="628">
        <v>0.1</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346543</v>
      </c>
      <c r="BH15" s="624"/>
      <c r="BI15" s="624"/>
      <c r="BJ15" s="624"/>
      <c r="BK15" s="624"/>
      <c r="BL15" s="624"/>
      <c r="BM15" s="624"/>
      <c r="BN15" s="625"/>
      <c r="BO15" s="626">
        <v>6.3</v>
      </c>
      <c r="BP15" s="626"/>
      <c r="BQ15" s="626"/>
      <c r="BR15" s="626"/>
      <c r="BS15" s="632" t="s">
        <v>107</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2883136</v>
      </c>
      <c r="CS15" s="624"/>
      <c r="CT15" s="624"/>
      <c r="CU15" s="624"/>
      <c r="CV15" s="624"/>
      <c r="CW15" s="624"/>
      <c r="CX15" s="624"/>
      <c r="CY15" s="625"/>
      <c r="CZ15" s="626">
        <v>12.7</v>
      </c>
      <c r="DA15" s="626"/>
      <c r="DB15" s="626"/>
      <c r="DC15" s="626"/>
      <c r="DD15" s="632">
        <v>568750</v>
      </c>
      <c r="DE15" s="624"/>
      <c r="DF15" s="624"/>
      <c r="DG15" s="624"/>
      <c r="DH15" s="624"/>
      <c r="DI15" s="624"/>
      <c r="DJ15" s="624"/>
      <c r="DK15" s="624"/>
      <c r="DL15" s="624"/>
      <c r="DM15" s="624"/>
      <c r="DN15" s="624"/>
      <c r="DO15" s="624"/>
      <c r="DP15" s="625"/>
      <c r="DQ15" s="632">
        <v>2177783</v>
      </c>
      <c r="DR15" s="624"/>
      <c r="DS15" s="624"/>
      <c r="DT15" s="624"/>
      <c r="DU15" s="624"/>
      <c r="DV15" s="624"/>
      <c r="DW15" s="624"/>
      <c r="DX15" s="624"/>
      <c r="DY15" s="624"/>
      <c r="DZ15" s="624"/>
      <c r="EA15" s="624"/>
      <c r="EB15" s="624"/>
      <c r="EC15" s="633"/>
    </row>
    <row r="16" spans="2:143" ht="11.25" customHeight="1" x14ac:dyDescent="0.15">
      <c r="B16" s="620" t="s">
        <v>240</v>
      </c>
      <c r="C16" s="621"/>
      <c r="D16" s="621"/>
      <c r="E16" s="621"/>
      <c r="F16" s="621"/>
      <c r="G16" s="621"/>
      <c r="H16" s="621"/>
      <c r="I16" s="621"/>
      <c r="J16" s="621"/>
      <c r="K16" s="621"/>
      <c r="L16" s="621"/>
      <c r="M16" s="621"/>
      <c r="N16" s="621"/>
      <c r="O16" s="621"/>
      <c r="P16" s="621"/>
      <c r="Q16" s="622"/>
      <c r="R16" s="623">
        <v>7361734</v>
      </c>
      <c r="S16" s="624"/>
      <c r="T16" s="624"/>
      <c r="U16" s="624"/>
      <c r="V16" s="624"/>
      <c r="W16" s="624"/>
      <c r="X16" s="624"/>
      <c r="Y16" s="625"/>
      <c r="Z16" s="626">
        <v>30.8</v>
      </c>
      <c r="AA16" s="626"/>
      <c r="AB16" s="626"/>
      <c r="AC16" s="626"/>
      <c r="AD16" s="627">
        <v>6732111</v>
      </c>
      <c r="AE16" s="627"/>
      <c r="AF16" s="627"/>
      <c r="AG16" s="627"/>
      <c r="AH16" s="627"/>
      <c r="AI16" s="627"/>
      <c r="AJ16" s="627"/>
      <c r="AK16" s="627"/>
      <c r="AL16" s="628">
        <v>48.7</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v>6075</v>
      </c>
      <c r="BH16" s="624"/>
      <c r="BI16" s="624"/>
      <c r="BJ16" s="624"/>
      <c r="BK16" s="624"/>
      <c r="BL16" s="624"/>
      <c r="BM16" s="624"/>
      <c r="BN16" s="625"/>
      <c r="BO16" s="626">
        <v>0.1</v>
      </c>
      <c r="BP16" s="626"/>
      <c r="BQ16" s="626"/>
      <c r="BR16" s="626"/>
      <c r="BS16" s="632" t="s">
        <v>107</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v>8780</v>
      </c>
      <c r="CS16" s="624"/>
      <c r="CT16" s="624"/>
      <c r="CU16" s="624"/>
      <c r="CV16" s="624"/>
      <c r="CW16" s="624"/>
      <c r="CX16" s="624"/>
      <c r="CY16" s="625"/>
      <c r="CZ16" s="626">
        <v>0</v>
      </c>
      <c r="DA16" s="626"/>
      <c r="DB16" s="626"/>
      <c r="DC16" s="626"/>
      <c r="DD16" s="632" t="s">
        <v>107</v>
      </c>
      <c r="DE16" s="624"/>
      <c r="DF16" s="624"/>
      <c r="DG16" s="624"/>
      <c r="DH16" s="624"/>
      <c r="DI16" s="624"/>
      <c r="DJ16" s="624"/>
      <c r="DK16" s="624"/>
      <c r="DL16" s="624"/>
      <c r="DM16" s="624"/>
      <c r="DN16" s="624"/>
      <c r="DO16" s="624"/>
      <c r="DP16" s="625"/>
      <c r="DQ16" s="632" t="s">
        <v>107</v>
      </c>
      <c r="DR16" s="624"/>
      <c r="DS16" s="624"/>
      <c r="DT16" s="624"/>
      <c r="DU16" s="624"/>
      <c r="DV16" s="624"/>
      <c r="DW16" s="624"/>
      <c r="DX16" s="624"/>
      <c r="DY16" s="624"/>
      <c r="DZ16" s="624"/>
      <c r="EA16" s="624"/>
      <c r="EB16" s="624"/>
      <c r="EC16" s="633"/>
    </row>
    <row r="17" spans="2:133" ht="11.25" customHeight="1" x14ac:dyDescent="0.15">
      <c r="B17" s="620" t="s">
        <v>243</v>
      </c>
      <c r="C17" s="621"/>
      <c r="D17" s="621"/>
      <c r="E17" s="621"/>
      <c r="F17" s="621"/>
      <c r="G17" s="621"/>
      <c r="H17" s="621"/>
      <c r="I17" s="621"/>
      <c r="J17" s="621"/>
      <c r="K17" s="621"/>
      <c r="L17" s="621"/>
      <c r="M17" s="621"/>
      <c r="N17" s="621"/>
      <c r="O17" s="621"/>
      <c r="P17" s="621"/>
      <c r="Q17" s="622"/>
      <c r="R17" s="623">
        <v>6732111</v>
      </c>
      <c r="S17" s="624"/>
      <c r="T17" s="624"/>
      <c r="U17" s="624"/>
      <c r="V17" s="624"/>
      <c r="W17" s="624"/>
      <c r="X17" s="624"/>
      <c r="Y17" s="625"/>
      <c r="Z17" s="626">
        <v>28.1</v>
      </c>
      <c r="AA17" s="626"/>
      <c r="AB17" s="626"/>
      <c r="AC17" s="626"/>
      <c r="AD17" s="627">
        <v>6732111</v>
      </c>
      <c r="AE17" s="627"/>
      <c r="AF17" s="627"/>
      <c r="AG17" s="627"/>
      <c r="AH17" s="627"/>
      <c r="AI17" s="627"/>
      <c r="AJ17" s="627"/>
      <c r="AK17" s="627"/>
      <c r="AL17" s="628">
        <v>48.7</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107</v>
      </c>
      <c r="BH17" s="624"/>
      <c r="BI17" s="624"/>
      <c r="BJ17" s="624"/>
      <c r="BK17" s="624"/>
      <c r="BL17" s="624"/>
      <c r="BM17" s="624"/>
      <c r="BN17" s="625"/>
      <c r="BO17" s="626" t="s">
        <v>107</v>
      </c>
      <c r="BP17" s="626"/>
      <c r="BQ17" s="626"/>
      <c r="BR17" s="626"/>
      <c r="BS17" s="632" t="s">
        <v>107</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2661334</v>
      </c>
      <c r="CS17" s="624"/>
      <c r="CT17" s="624"/>
      <c r="CU17" s="624"/>
      <c r="CV17" s="624"/>
      <c r="CW17" s="624"/>
      <c r="CX17" s="624"/>
      <c r="CY17" s="625"/>
      <c r="CZ17" s="626">
        <v>11.7</v>
      </c>
      <c r="DA17" s="626"/>
      <c r="DB17" s="626"/>
      <c r="DC17" s="626"/>
      <c r="DD17" s="632" t="s">
        <v>107</v>
      </c>
      <c r="DE17" s="624"/>
      <c r="DF17" s="624"/>
      <c r="DG17" s="624"/>
      <c r="DH17" s="624"/>
      <c r="DI17" s="624"/>
      <c r="DJ17" s="624"/>
      <c r="DK17" s="624"/>
      <c r="DL17" s="624"/>
      <c r="DM17" s="624"/>
      <c r="DN17" s="624"/>
      <c r="DO17" s="624"/>
      <c r="DP17" s="625"/>
      <c r="DQ17" s="632">
        <v>2560199</v>
      </c>
      <c r="DR17" s="624"/>
      <c r="DS17" s="624"/>
      <c r="DT17" s="624"/>
      <c r="DU17" s="624"/>
      <c r="DV17" s="624"/>
      <c r="DW17" s="624"/>
      <c r="DX17" s="624"/>
      <c r="DY17" s="624"/>
      <c r="DZ17" s="624"/>
      <c r="EA17" s="624"/>
      <c r="EB17" s="624"/>
      <c r="EC17" s="633"/>
    </row>
    <row r="18" spans="2:133" ht="11.25" customHeight="1" x14ac:dyDescent="0.15">
      <c r="B18" s="620" t="s">
        <v>246</v>
      </c>
      <c r="C18" s="621"/>
      <c r="D18" s="621"/>
      <c r="E18" s="621"/>
      <c r="F18" s="621"/>
      <c r="G18" s="621"/>
      <c r="H18" s="621"/>
      <c r="I18" s="621"/>
      <c r="J18" s="621"/>
      <c r="K18" s="621"/>
      <c r="L18" s="621"/>
      <c r="M18" s="621"/>
      <c r="N18" s="621"/>
      <c r="O18" s="621"/>
      <c r="P18" s="621"/>
      <c r="Q18" s="622"/>
      <c r="R18" s="623">
        <v>572160</v>
      </c>
      <c r="S18" s="624"/>
      <c r="T18" s="624"/>
      <c r="U18" s="624"/>
      <c r="V18" s="624"/>
      <c r="W18" s="624"/>
      <c r="X18" s="624"/>
      <c r="Y18" s="625"/>
      <c r="Z18" s="626">
        <v>2.4</v>
      </c>
      <c r="AA18" s="626"/>
      <c r="AB18" s="626"/>
      <c r="AC18" s="626"/>
      <c r="AD18" s="627" t="s">
        <v>107</v>
      </c>
      <c r="AE18" s="627"/>
      <c r="AF18" s="627"/>
      <c r="AG18" s="627"/>
      <c r="AH18" s="627"/>
      <c r="AI18" s="627"/>
      <c r="AJ18" s="627"/>
      <c r="AK18" s="627"/>
      <c r="AL18" s="628" t="s">
        <v>107</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107</v>
      </c>
      <c r="BH18" s="624"/>
      <c r="BI18" s="624"/>
      <c r="BJ18" s="624"/>
      <c r="BK18" s="624"/>
      <c r="BL18" s="624"/>
      <c r="BM18" s="624"/>
      <c r="BN18" s="625"/>
      <c r="BO18" s="626" t="s">
        <v>107</v>
      </c>
      <c r="BP18" s="626"/>
      <c r="BQ18" s="626"/>
      <c r="BR18" s="626"/>
      <c r="BS18" s="632" t="s">
        <v>107</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107</v>
      </c>
      <c r="CS18" s="624"/>
      <c r="CT18" s="624"/>
      <c r="CU18" s="624"/>
      <c r="CV18" s="624"/>
      <c r="CW18" s="624"/>
      <c r="CX18" s="624"/>
      <c r="CY18" s="625"/>
      <c r="CZ18" s="626" t="s">
        <v>107</v>
      </c>
      <c r="DA18" s="626"/>
      <c r="DB18" s="626"/>
      <c r="DC18" s="626"/>
      <c r="DD18" s="632" t="s">
        <v>107</v>
      </c>
      <c r="DE18" s="624"/>
      <c r="DF18" s="624"/>
      <c r="DG18" s="624"/>
      <c r="DH18" s="624"/>
      <c r="DI18" s="624"/>
      <c r="DJ18" s="624"/>
      <c r="DK18" s="624"/>
      <c r="DL18" s="624"/>
      <c r="DM18" s="624"/>
      <c r="DN18" s="624"/>
      <c r="DO18" s="624"/>
      <c r="DP18" s="625"/>
      <c r="DQ18" s="632" t="s">
        <v>107</v>
      </c>
      <c r="DR18" s="624"/>
      <c r="DS18" s="624"/>
      <c r="DT18" s="624"/>
      <c r="DU18" s="624"/>
      <c r="DV18" s="624"/>
      <c r="DW18" s="624"/>
      <c r="DX18" s="624"/>
      <c r="DY18" s="624"/>
      <c r="DZ18" s="624"/>
      <c r="EA18" s="624"/>
      <c r="EB18" s="624"/>
      <c r="EC18" s="633"/>
    </row>
    <row r="19" spans="2:133" ht="11.25" customHeight="1" x14ac:dyDescent="0.15">
      <c r="B19" s="620" t="s">
        <v>249</v>
      </c>
      <c r="C19" s="621"/>
      <c r="D19" s="621"/>
      <c r="E19" s="621"/>
      <c r="F19" s="621"/>
      <c r="G19" s="621"/>
      <c r="H19" s="621"/>
      <c r="I19" s="621"/>
      <c r="J19" s="621"/>
      <c r="K19" s="621"/>
      <c r="L19" s="621"/>
      <c r="M19" s="621"/>
      <c r="N19" s="621"/>
      <c r="O19" s="621"/>
      <c r="P19" s="621"/>
      <c r="Q19" s="622"/>
      <c r="R19" s="623">
        <v>57463</v>
      </c>
      <c r="S19" s="624"/>
      <c r="T19" s="624"/>
      <c r="U19" s="624"/>
      <c r="V19" s="624"/>
      <c r="W19" s="624"/>
      <c r="X19" s="624"/>
      <c r="Y19" s="625"/>
      <c r="Z19" s="626">
        <v>0.2</v>
      </c>
      <c r="AA19" s="626"/>
      <c r="AB19" s="626"/>
      <c r="AC19" s="626"/>
      <c r="AD19" s="627" t="s">
        <v>107</v>
      </c>
      <c r="AE19" s="627"/>
      <c r="AF19" s="627"/>
      <c r="AG19" s="627"/>
      <c r="AH19" s="627"/>
      <c r="AI19" s="627"/>
      <c r="AJ19" s="627"/>
      <c r="AK19" s="627"/>
      <c r="AL19" s="628" t="s">
        <v>107</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t="s">
        <v>107</v>
      </c>
      <c r="BH19" s="624"/>
      <c r="BI19" s="624"/>
      <c r="BJ19" s="624"/>
      <c r="BK19" s="624"/>
      <c r="BL19" s="624"/>
      <c r="BM19" s="624"/>
      <c r="BN19" s="625"/>
      <c r="BO19" s="626" t="s">
        <v>107</v>
      </c>
      <c r="BP19" s="626"/>
      <c r="BQ19" s="626"/>
      <c r="BR19" s="626"/>
      <c r="BS19" s="632" t="s">
        <v>107</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107</v>
      </c>
      <c r="CS19" s="624"/>
      <c r="CT19" s="624"/>
      <c r="CU19" s="624"/>
      <c r="CV19" s="624"/>
      <c r="CW19" s="624"/>
      <c r="CX19" s="624"/>
      <c r="CY19" s="625"/>
      <c r="CZ19" s="626" t="s">
        <v>107</v>
      </c>
      <c r="DA19" s="626"/>
      <c r="DB19" s="626"/>
      <c r="DC19" s="626"/>
      <c r="DD19" s="632" t="s">
        <v>107</v>
      </c>
      <c r="DE19" s="624"/>
      <c r="DF19" s="624"/>
      <c r="DG19" s="624"/>
      <c r="DH19" s="624"/>
      <c r="DI19" s="624"/>
      <c r="DJ19" s="624"/>
      <c r="DK19" s="624"/>
      <c r="DL19" s="624"/>
      <c r="DM19" s="624"/>
      <c r="DN19" s="624"/>
      <c r="DO19" s="624"/>
      <c r="DP19" s="625"/>
      <c r="DQ19" s="632" t="s">
        <v>107</v>
      </c>
      <c r="DR19" s="624"/>
      <c r="DS19" s="624"/>
      <c r="DT19" s="624"/>
      <c r="DU19" s="624"/>
      <c r="DV19" s="624"/>
      <c r="DW19" s="624"/>
      <c r="DX19" s="624"/>
      <c r="DY19" s="624"/>
      <c r="DZ19" s="624"/>
      <c r="EA19" s="624"/>
      <c r="EB19" s="624"/>
      <c r="EC19" s="633"/>
    </row>
    <row r="20" spans="2:133" ht="11.25" customHeight="1" x14ac:dyDescent="0.15">
      <c r="B20" s="620" t="s">
        <v>252</v>
      </c>
      <c r="C20" s="621"/>
      <c r="D20" s="621"/>
      <c r="E20" s="621"/>
      <c r="F20" s="621"/>
      <c r="G20" s="621"/>
      <c r="H20" s="621"/>
      <c r="I20" s="621"/>
      <c r="J20" s="621"/>
      <c r="K20" s="621"/>
      <c r="L20" s="621"/>
      <c r="M20" s="621"/>
      <c r="N20" s="621"/>
      <c r="O20" s="621"/>
      <c r="P20" s="621"/>
      <c r="Q20" s="622"/>
      <c r="R20" s="623">
        <v>14409152</v>
      </c>
      <c r="S20" s="624"/>
      <c r="T20" s="624"/>
      <c r="U20" s="624"/>
      <c r="V20" s="624"/>
      <c r="W20" s="624"/>
      <c r="X20" s="624"/>
      <c r="Y20" s="625"/>
      <c r="Z20" s="626">
        <v>60.2</v>
      </c>
      <c r="AA20" s="626"/>
      <c r="AB20" s="626"/>
      <c r="AC20" s="626"/>
      <c r="AD20" s="627">
        <v>13779529</v>
      </c>
      <c r="AE20" s="627"/>
      <c r="AF20" s="627"/>
      <c r="AG20" s="627"/>
      <c r="AH20" s="627"/>
      <c r="AI20" s="627"/>
      <c r="AJ20" s="627"/>
      <c r="AK20" s="627"/>
      <c r="AL20" s="628">
        <v>99.8</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t="s">
        <v>107</v>
      </c>
      <c r="BH20" s="624"/>
      <c r="BI20" s="624"/>
      <c r="BJ20" s="624"/>
      <c r="BK20" s="624"/>
      <c r="BL20" s="624"/>
      <c r="BM20" s="624"/>
      <c r="BN20" s="625"/>
      <c r="BO20" s="626" t="s">
        <v>107</v>
      </c>
      <c r="BP20" s="626"/>
      <c r="BQ20" s="626"/>
      <c r="BR20" s="626"/>
      <c r="BS20" s="632" t="s">
        <v>107</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22706892</v>
      </c>
      <c r="CS20" s="624"/>
      <c r="CT20" s="624"/>
      <c r="CU20" s="624"/>
      <c r="CV20" s="624"/>
      <c r="CW20" s="624"/>
      <c r="CX20" s="624"/>
      <c r="CY20" s="625"/>
      <c r="CZ20" s="626">
        <v>100</v>
      </c>
      <c r="DA20" s="626"/>
      <c r="DB20" s="626"/>
      <c r="DC20" s="626"/>
      <c r="DD20" s="632">
        <v>2809812</v>
      </c>
      <c r="DE20" s="624"/>
      <c r="DF20" s="624"/>
      <c r="DG20" s="624"/>
      <c r="DH20" s="624"/>
      <c r="DI20" s="624"/>
      <c r="DJ20" s="624"/>
      <c r="DK20" s="624"/>
      <c r="DL20" s="624"/>
      <c r="DM20" s="624"/>
      <c r="DN20" s="624"/>
      <c r="DO20" s="624"/>
      <c r="DP20" s="625"/>
      <c r="DQ20" s="632">
        <v>15876190</v>
      </c>
      <c r="DR20" s="624"/>
      <c r="DS20" s="624"/>
      <c r="DT20" s="624"/>
      <c r="DU20" s="624"/>
      <c r="DV20" s="624"/>
      <c r="DW20" s="624"/>
      <c r="DX20" s="624"/>
      <c r="DY20" s="624"/>
      <c r="DZ20" s="624"/>
      <c r="EA20" s="624"/>
      <c r="EB20" s="624"/>
      <c r="EC20" s="633"/>
    </row>
    <row r="21" spans="2:133" ht="11.25" customHeight="1" x14ac:dyDescent="0.15">
      <c r="B21" s="620" t="s">
        <v>255</v>
      </c>
      <c r="C21" s="621"/>
      <c r="D21" s="621"/>
      <c r="E21" s="621"/>
      <c r="F21" s="621"/>
      <c r="G21" s="621"/>
      <c r="H21" s="621"/>
      <c r="I21" s="621"/>
      <c r="J21" s="621"/>
      <c r="K21" s="621"/>
      <c r="L21" s="621"/>
      <c r="M21" s="621"/>
      <c r="N21" s="621"/>
      <c r="O21" s="621"/>
      <c r="P21" s="621"/>
      <c r="Q21" s="622"/>
      <c r="R21" s="623">
        <v>10163</v>
      </c>
      <c r="S21" s="624"/>
      <c r="T21" s="624"/>
      <c r="U21" s="624"/>
      <c r="V21" s="624"/>
      <c r="W21" s="624"/>
      <c r="X21" s="624"/>
      <c r="Y21" s="625"/>
      <c r="Z21" s="626">
        <v>0</v>
      </c>
      <c r="AA21" s="626"/>
      <c r="AB21" s="626"/>
      <c r="AC21" s="626"/>
      <c r="AD21" s="627">
        <v>10163</v>
      </c>
      <c r="AE21" s="627"/>
      <c r="AF21" s="627"/>
      <c r="AG21" s="627"/>
      <c r="AH21" s="627"/>
      <c r="AI21" s="627"/>
      <c r="AJ21" s="627"/>
      <c r="AK21" s="627"/>
      <c r="AL21" s="628">
        <v>0.1</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t="s">
        <v>107</v>
      </c>
      <c r="BH21" s="624"/>
      <c r="BI21" s="624"/>
      <c r="BJ21" s="624"/>
      <c r="BK21" s="624"/>
      <c r="BL21" s="624"/>
      <c r="BM21" s="624"/>
      <c r="BN21" s="625"/>
      <c r="BO21" s="626" t="s">
        <v>107</v>
      </c>
      <c r="BP21" s="626"/>
      <c r="BQ21" s="626"/>
      <c r="BR21" s="626"/>
      <c r="BS21" s="632" t="s">
        <v>107</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257</v>
      </c>
      <c r="C22" s="621"/>
      <c r="D22" s="621"/>
      <c r="E22" s="621"/>
      <c r="F22" s="621"/>
      <c r="G22" s="621"/>
      <c r="H22" s="621"/>
      <c r="I22" s="621"/>
      <c r="J22" s="621"/>
      <c r="K22" s="621"/>
      <c r="L22" s="621"/>
      <c r="M22" s="621"/>
      <c r="N22" s="621"/>
      <c r="O22" s="621"/>
      <c r="P22" s="621"/>
      <c r="Q22" s="622"/>
      <c r="R22" s="623">
        <v>119377</v>
      </c>
      <c r="S22" s="624"/>
      <c r="T22" s="624"/>
      <c r="U22" s="624"/>
      <c r="V22" s="624"/>
      <c r="W22" s="624"/>
      <c r="X22" s="624"/>
      <c r="Y22" s="625"/>
      <c r="Z22" s="626">
        <v>0.5</v>
      </c>
      <c r="AA22" s="626"/>
      <c r="AB22" s="626"/>
      <c r="AC22" s="626"/>
      <c r="AD22" s="627" t="s">
        <v>107</v>
      </c>
      <c r="AE22" s="627"/>
      <c r="AF22" s="627"/>
      <c r="AG22" s="627"/>
      <c r="AH22" s="627"/>
      <c r="AI22" s="627"/>
      <c r="AJ22" s="627"/>
      <c r="AK22" s="627"/>
      <c r="AL22" s="628" t="s">
        <v>107</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107</v>
      </c>
      <c r="BH22" s="624"/>
      <c r="BI22" s="624"/>
      <c r="BJ22" s="624"/>
      <c r="BK22" s="624"/>
      <c r="BL22" s="624"/>
      <c r="BM22" s="624"/>
      <c r="BN22" s="625"/>
      <c r="BO22" s="626" t="s">
        <v>107</v>
      </c>
      <c r="BP22" s="626"/>
      <c r="BQ22" s="626"/>
      <c r="BR22" s="626"/>
      <c r="BS22" s="632" t="s">
        <v>107</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260</v>
      </c>
      <c r="C23" s="621"/>
      <c r="D23" s="621"/>
      <c r="E23" s="621"/>
      <c r="F23" s="621"/>
      <c r="G23" s="621"/>
      <c r="H23" s="621"/>
      <c r="I23" s="621"/>
      <c r="J23" s="621"/>
      <c r="K23" s="621"/>
      <c r="L23" s="621"/>
      <c r="M23" s="621"/>
      <c r="N23" s="621"/>
      <c r="O23" s="621"/>
      <c r="P23" s="621"/>
      <c r="Q23" s="622"/>
      <c r="R23" s="623">
        <v>265972</v>
      </c>
      <c r="S23" s="624"/>
      <c r="T23" s="624"/>
      <c r="U23" s="624"/>
      <c r="V23" s="624"/>
      <c r="W23" s="624"/>
      <c r="X23" s="624"/>
      <c r="Y23" s="625"/>
      <c r="Z23" s="626">
        <v>1.1000000000000001</v>
      </c>
      <c r="AA23" s="626"/>
      <c r="AB23" s="626"/>
      <c r="AC23" s="626"/>
      <c r="AD23" s="627">
        <v>17272</v>
      </c>
      <c r="AE23" s="627"/>
      <c r="AF23" s="627"/>
      <c r="AG23" s="627"/>
      <c r="AH23" s="627"/>
      <c r="AI23" s="627"/>
      <c r="AJ23" s="627"/>
      <c r="AK23" s="627"/>
      <c r="AL23" s="628">
        <v>0.1</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t="s">
        <v>107</v>
      </c>
      <c r="BH23" s="624"/>
      <c r="BI23" s="624"/>
      <c r="BJ23" s="624"/>
      <c r="BK23" s="624"/>
      <c r="BL23" s="624"/>
      <c r="BM23" s="624"/>
      <c r="BN23" s="625"/>
      <c r="BO23" s="626" t="s">
        <v>107</v>
      </c>
      <c r="BP23" s="626"/>
      <c r="BQ23" s="626"/>
      <c r="BR23" s="626"/>
      <c r="BS23" s="632" t="s">
        <v>107</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6" t="s">
        <v>265</v>
      </c>
      <c r="DM23" s="647"/>
      <c r="DN23" s="647"/>
      <c r="DO23" s="647"/>
      <c r="DP23" s="647"/>
      <c r="DQ23" s="647"/>
      <c r="DR23" s="647"/>
      <c r="DS23" s="647"/>
      <c r="DT23" s="647"/>
      <c r="DU23" s="647"/>
      <c r="DV23" s="648"/>
      <c r="DW23" s="605" t="s">
        <v>266</v>
      </c>
      <c r="DX23" s="606"/>
      <c r="DY23" s="606"/>
      <c r="DZ23" s="606"/>
      <c r="EA23" s="606"/>
      <c r="EB23" s="606"/>
      <c r="EC23" s="607"/>
    </row>
    <row r="24" spans="2:133" ht="11.25" customHeight="1" x14ac:dyDescent="0.15">
      <c r="B24" s="620" t="s">
        <v>267</v>
      </c>
      <c r="C24" s="621"/>
      <c r="D24" s="621"/>
      <c r="E24" s="621"/>
      <c r="F24" s="621"/>
      <c r="G24" s="621"/>
      <c r="H24" s="621"/>
      <c r="I24" s="621"/>
      <c r="J24" s="621"/>
      <c r="K24" s="621"/>
      <c r="L24" s="621"/>
      <c r="M24" s="621"/>
      <c r="N24" s="621"/>
      <c r="O24" s="621"/>
      <c r="P24" s="621"/>
      <c r="Q24" s="622"/>
      <c r="R24" s="623">
        <v>77488</v>
      </c>
      <c r="S24" s="624"/>
      <c r="T24" s="624"/>
      <c r="U24" s="624"/>
      <c r="V24" s="624"/>
      <c r="W24" s="624"/>
      <c r="X24" s="624"/>
      <c r="Y24" s="625"/>
      <c r="Z24" s="626">
        <v>0.3</v>
      </c>
      <c r="AA24" s="626"/>
      <c r="AB24" s="626"/>
      <c r="AC24" s="626"/>
      <c r="AD24" s="627" t="s">
        <v>107</v>
      </c>
      <c r="AE24" s="627"/>
      <c r="AF24" s="627"/>
      <c r="AG24" s="627"/>
      <c r="AH24" s="627"/>
      <c r="AI24" s="627"/>
      <c r="AJ24" s="627"/>
      <c r="AK24" s="627"/>
      <c r="AL24" s="628" t="s">
        <v>107</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107</v>
      </c>
      <c r="BH24" s="624"/>
      <c r="BI24" s="624"/>
      <c r="BJ24" s="624"/>
      <c r="BK24" s="624"/>
      <c r="BL24" s="624"/>
      <c r="BM24" s="624"/>
      <c r="BN24" s="625"/>
      <c r="BO24" s="626" t="s">
        <v>107</v>
      </c>
      <c r="BP24" s="626"/>
      <c r="BQ24" s="626"/>
      <c r="BR24" s="626"/>
      <c r="BS24" s="632" t="s">
        <v>107</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9517301</v>
      </c>
      <c r="CS24" s="613"/>
      <c r="CT24" s="613"/>
      <c r="CU24" s="613"/>
      <c r="CV24" s="613"/>
      <c r="CW24" s="613"/>
      <c r="CX24" s="613"/>
      <c r="CY24" s="614"/>
      <c r="CZ24" s="650">
        <v>41.9</v>
      </c>
      <c r="DA24" s="651"/>
      <c r="DB24" s="651"/>
      <c r="DC24" s="652"/>
      <c r="DD24" s="649">
        <v>7002801</v>
      </c>
      <c r="DE24" s="613"/>
      <c r="DF24" s="613"/>
      <c r="DG24" s="613"/>
      <c r="DH24" s="613"/>
      <c r="DI24" s="613"/>
      <c r="DJ24" s="613"/>
      <c r="DK24" s="614"/>
      <c r="DL24" s="649">
        <v>6978828</v>
      </c>
      <c r="DM24" s="613"/>
      <c r="DN24" s="613"/>
      <c r="DO24" s="613"/>
      <c r="DP24" s="613"/>
      <c r="DQ24" s="613"/>
      <c r="DR24" s="613"/>
      <c r="DS24" s="613"/>
      <c r="DT24" s="613"/>
      <c r="DU24" s="613"/>
      <c r="DV24" s="614"/>
      <c r="DW24" s="617">
        <v>47.3</v>
      </c>
      <c r="DX24" s="618"/>
      <c r="DY24" s="618"/>
      <c r="DZ24" s="618"/>
      <c r="EA24" s="618"/>
      <c r="EB24" s="618"/>
      <c r="EC24" s="619"/>
    </row>
    <row r="25" spans="2:133" ht="11.25" customHeight="1" x14ac:dyDescent="0.15">
      <c r="B25" s="620" t="s">
        <v>270</v>
      </c>
      <c r="C25" s="621"/>
      <c r="D25" s="621"/>
      <c r="E25" s="621"/>
      <c r="F25" s="621"/>
      <c r="G25" s="621"/>
      <c r="H25" s="621"/>
      <c r="I25" s="621"/>
      <c r="J25" s="621"/>
      <c r="K25" s="621"/>
      <c r="L25" s="621"/>
      <c r="M25" s="621"/>
      <c r="N25" s="621"/>
      <c r="O25" s="621"/>
      <c r="P25" s="621"/>
      <c r="Q25" s="622"/>
      <c r="R25" s="623">
        <v>2046432</v>
      </c>
      <c r="S25" s="624"/>
      <c r="T25" s="624"/>
      <c r="U25" s="624"/>
      <c r="V25" s="624"/>
      <c r="W25" s="624"/>
      <c r="X25" s="624"/>
      <c r="Y25" s="625"/>
      <c r="Z25" s="626">
        <v>8.6</v>
      </c>
      <c r="AA25" s="626"/>
      <c r="AB25" s="626"/>
      <c r="AC25" s="626"/>
      <c r="AD25" s="627" t="s">
        <v>107</v>
      </c>
      <c r="AE25" s="627"/>
      <c r="AF25" s="627"/>
      <c r="AG25" s="627"/>
      <c r="AH25" s="627"/>
      <c r="AI25" s="627"/>
      <c r="AJ25" s="627"/>
      <c r="AK25" s="627"/>
      <c r="AL25" s="628" t="s">
        <v>107</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107</v>
      </c>
      <c r="BH25" s="624"/>
      <c r="BI25" s="624"/>
      <c r="BJ25" s="624"/>
      <c r="BK25" s="624"/>
      <c r="BL25" s="624"/>
      <c r="BM25" s="624"/>
      <c r="BN25" s="625"/>
      <c r="BO25" s="626" t="s">
        <v>107</v>
      </c>
      <c r="BP25" s="626"/>
      <c r="BQ25" s="626"/>
      <c r="BR25" s="626"/>
      <c r="BS25" s="632" t="s">
        <v>107</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3804373</v>
      </c>
      <c r="CS25" s="655"/>
      <c r="CT25" s="655"/>
      <c r="CU25" s="655"/>
      <c r="CV25" s="655"/>
      <c r="CW25" s="655"/>
      <c r="CX25" s="655"/>
      <c r="CY25" s="656"/>
      <c r="CZ25" s="657">
        <v>16.8</v>
      </c>
      <c r="DA25" s="658"/>
      <c r="DB25" s="658"/>
      <c r="DC25" s="659"/>
      <c r="DD25" s="632">
        <v>3472240</v>
      </c>
      <c r="DE25" s="655"/>
      <c r="DF25" s="655"/>
      <c r="DG25" s="655"/>
      <c r="DH25" s="655"/>
      <c r="DI25" s="655"/>
      <c r="DJ25" s="655"/>
      <c r="DK25" s="656"/>
      <c r="DL25" s="632">
        <v>3456618</v>
      </c>
      <c r="DM25" s="655"/>
      <c r="DN25" s="655"/>
      <c r="DO25" s="655"/>
      <c r="DP25" s="655"/>
      <c r="DQ25" s="655"/>
      <c r="DR25" s="655"/>
      <c r="DS25" s="655"/>
      <c r="DT25" s="655"/>
      <c r="DU25" s="655"/>
      <c r="DV25" s="656"/>
      <c r="DW25" s="628">
        <v>23.4</v>
      </c>
      <c r="DX25" s="653"/>
      <c r="DY25" s="653"/>
      <c r="DZ25" s="653"/>
      <c r="EA25" s="653"/>
      <c r="EB25" s="653"/>
      <c r="EC25" s="654"/>
    </row>
    <row r="26" spans="2:133" ht="11.25" customHeight="1" x14ac:dyDescent="0.15">
      <c r="B26" s="660" t="s">
        <v>273</v>
      </c>
      <c r="C26" s="661"/>
      <c r="D26" s="661"/>
      <c r="E26" s="661"/>
      <c r="F26" s="661"/>
      <c r="G26" s="661"/>
      <c r="H26" s="661"/>
      <c r="I26" s="661"/>
      <c r="J26" s="661"/>
      <c r="K26" s="661"/>
      <c r="L26" s="661"/>
      <c r="M26" s="661"/>
      <c r="N26" s="661"/>
      <c r="O26" s="661"/>
      <c r="P26" s="661"/>
      <c r="Q26" s="662"/>
      <c r="R26" s="623" t="s">
        <v>107</v>
      </c>
      <c r="S26" s="624"/>
      <c r="T26" s="624"/>
      <c r="U26" s="624"/>
      <c r="V26" s="624"/>
      <c r="W26" s="624"/>
      <c r="X26" s="624"/>
      <c r="Y26" s="625"/>
      <c r="Z26" s="626" t="s">
        <v>107</v>
      </c>
      <c r="AA26" s="626"/>
      <c r="AB26" s="626"/>
      <c r="AC26" s="626"/>
      <c r="AD26" s="627" t="s">
        <v>107</v>
      </c>
      <c r="AE26" s="627"/>
      <c r="AF26" s="627"/>
      <c r="AG26" s="627"/>
      <c r="AH26" s="627"/>
      <c r="AI26" s="627"/>
      <c r="AJ26" s="627"/>
      <c r="AK26" s="627"/>
      <c r="AL26" s="628" t="s">
        <v>107</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107</v>
      </c>
      <c r="BH26" s="624"/>
      <c r="BI26" s="624"/>
      <c r="BJ26" s="624"/>
      <c r="BK26" s="624"/>
      <c r="BL26" s="624"/>
      <c r="BM26" s="624"/>
      <c r="BN26" s="625"/>
      <c r="BO26" s="626" t="s">
        <v>107</v>
      </c>
      <c r="BP26" s="626"/>
      <c r="BQ26" s="626"/>
      <c r="BR26" s="626"/>
      <c r="BS26" s="632" t="s">
        <v>107</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2450025</v>
      </c>
      <c r="CS26" s="624"/>
      <c r="CT26" s="624"/>
      <c r="CU26" s="624"/>
      <c r="CV26" s="624"/>
      <c r="CW26" s="624"/>
      <c r="CX26" s="624"/>
      <c r="CY26" s="625"/>
      <c r="CZ26" s="657">
        <v>10.8</v>
      </c>
      <c r="DA26" s="658"/>
      <c r="DB26" s="658"/>
      <c r="DC26" s="659"/>
      <c r="DD26" s="632">
        <v>2194074</v>
      </c>
      <c r="DE26" s="624"/>
      <c r="DF26" s="624"/>
      <c r="DG26" s="624"/>
      <c r="DH26" s="624"/>
      <c r="DI26" s="624"/>
      <c r="DJ26" s="624"/>
      <c r="DK26" s="625"/>
      <c r="DL26" s="632" t="s">
        <v>206</v>
      </c>
      <c r="DM26" s="624"/>
      <c r="DN26" s="624"/>
      <c r="DO26" s="624"/>
      <c r="DP26" s="624"/>
      <c r="DQ26" s="624"/>
      <c r="DR26" s="624"/>
      <c r="DS26" s="624"/>
      <c r="DT26" s="624"/>
      <c r="DU26" s="624"/>
      <c r="DV26" s="625"/>
      <c r="DW26" s="628" t="s">
        <v>206</v>
      </c>
      <c r="DX26" s="653"/>
      <c r="DY26" s="653"/>
      <c r="DZ26" s="653"/>
      <c r="EA26" s="653"/>
      <c r="EB26" s="653"/>
      <c r="EC26" s="654"/>
    </row>
    <row r="27" spans="2:133" ht="11.25" customHeight="1" x14ac:dyDescent="0.15">
      <c r="B27" s="620" t="s">
        <v>276</v>
      </c>
      <c r="C27" s="621"/>
      <c r="D27" s="621"/>
      <c r="E27" s="621"/>
      <c r="F27" s="621"/>
      <c r="G27" s="621"/>
      <c r="H27" s="621"/>
      <c r="I27" s="621"/>
      <c r="J27" s="621"/>
      <c r="K27" s="621"/>
      <c r="L27" s="621"/>
      <c r="M27" s="621"/>
      <c r="N27" s="621"/>
      <c r="O27" s="621"/>
      <c r="P27" s="621"/>
      <c r="Q27" s="622"/>
      <c r="R27" s="623">
        <v>1225613</v>
      </c>
      <c r="S27" s="624"/>
      <c r="T27" s="624"/>
      <c r="U27" s="624"/>
      <c r="V27" s="624"/>
      <c r="W27" s="624"/>
      <c r="X27" s="624"/>
      <c r="Y27" s="625"/>
      <c r="Z27" s="626">
        <v>5.0999999999999996</v>
      </c>
      <c r="AA27" s="626"/>
      <c r="AB27" s="626"/>
      <c r="AC27" s="626"/>
      <c r="AD27" s="627" t="s">
        <v>107</v>
      </c>
      <c r="AE27" s="627"/>
      <c r="AF27" s="627"/>
      <c r="AG27" s="627"/>
      <c r="AH27" s="627"/>
      <c r="AI27" s="627"/>
      <c r="AJ27" s="627"/>
      <c r="AK27" s="627"/>
      <c r="AL27" s="628" t="s">
        <v>107</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5526044</v>
      </c>
      <c r="BH27" s="624"/>
      <c r="BI27" s="624"/>
      <c r="BJ27" s="624"/>
      <c r="BK27" s="624"/>
      <c r="BL27" s="624"/>
      <c r="BM27" s="624"/>
      <c r="BN27" s="625"/>
      <c r="BO27" s="626">
        <v>100</v>
      </c>
      <c r="BP27" s="626"/>
      <c r="BQ27" s="626"/>
      <c r="BR27" s="626"/>
      <c r="BS27" s="632" t="s">
        <v>107</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3051594</v>
      </c>
      <c r="CS27" s="655"/>
      <c r="CT27" s="655"/>
      <c r="CU27" s="655"/>
      <c r="CV27" s="655"/>
      <c r="CW27" s="655"/>
      <c r="CX27" s="655"/>
      <c r="CY27" s="656"/>
      <c r="CZ27" s="657">
        <v>13.4</v>
      </c>
      <c r="DA27" s="658"/>
      <c r="DB27" s="658"/>
      <c r="DC27" s="659"/>
      <c r="DD27" s="632">
        <v>970362</v>
      </c>
      <c r="DE27" s="655"/>
      <c r="DF27" s="655"/>
      <c r="DG27" s="655"/>
      <c r="DH27" s="655"/>
      <c r="DI27" s="655"/>
      <c r="DJ27" s="655"/>
      <c r="DK27" s="656"/>
      <c r="DL27" s="632">
        <v>962011</v>
      </c>
      <c r="DM27" s="655"/>
      <c r="DN27" s="655"/>
      <c r="DO27" s="655"/>
      <c r="DP27" s="655"/>
      <c r="DQ27" s="655"/>
      <c r="DR27" s="655"/>
      <c r="DS27" s="655"/>
      <c r="DT27" s="655"/>
      <c r="DU27" s="655"/>
      <c r="DV27" s="656"/>
      <c r="DW27" s="628">
        <v>6.5</v>
      </c>
      <c r="DX27" s="653"/>
      <c r="DY27" s="653"/>
      <c r="DZ27" s="653"/>
      <c r="EA27" s="653"/>
      <c r="EB27" s="653"/>
      <c r="EC27" s="654"/>
    </row>
    <row r="28" spans="2:133" ht="11.25" customHeight="1" x14ac:dyDescent="0.15">
      <c r="B28" s="620" t="s">
        <v>279</v>
      </c>
      <c r="C28" s="621"/>
      <c r="D28" s="621"/>
      <c r="E28" s="621"/>
      <c r="F28" s="621"/>
      <c r="G28" s="621"/>
      <c r="H28" s="621"/>
      <c r="I28" s="621"/>
      <c r="J28" s="621"/>
      <c r="K28" s="621"/>
      <c r="L28" s="621"/>
      <c r="M28" s="621"/>
      <c r="N28" s="621"/>
      <c r="O28" s="621"/>
      <c r="P28" s="621"/>
      <c r="Q28" s="622"/>
      <c r="R28" s="623">
        <v>54670</v>
      </c>
      <c r="S28" s="624"/>
      <c r="T28" s="624"/>
      <c r="U28" s="624"/>
      <c r="V28" s="624"/>
      <c r="W28" s="624"/>
      <c r="X28" s="624"/>
      <c r="Y28" s="625"/>
      <c r="Z28" s="626">
        <v>0.2</v>
      </c>
      <c r="AA28" s="626"/>
      <c r="AB28" s="626"/>
      <c r="AC28" s="626"/>
      <c r="AD28" s="627" t="s">
        <v>107</v>
      </c>
      <c r="AE28" s="627"/>
      <c r="AF28" s="627"/>
      <c r="AG28" s="627"/>
      <c r="AH28" s="627"/>
      <c r="AI28" s="627"/>
      <c r="AJ28" s="627"/>
      <c r="AK28" s="627"/>
      <c r="AL28" s="628" t="s">
        <v>107</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2661334</v>
      </c>
      <c r="CS28" s="624"/>
      <c r="CT28" s="624"/>
      <c r="CU28" s="624"/>
      <c r="CV28" s="624"/>
      <c r="CW28" s="624"/>
      <c r="CX28" s="624"/>
      <c r="CY28" s="625"/>
      <c r="CZ28" s="657">
        <v>11.7</v>
      </c>
      <c r="DA28" s="658"/>
      <c r="DB28" s="658"/>
      <c r="DC28" s="659"/>
      <c r="DD28" s="632">
        <v>2560199</v>
      </c>
      <c r="DE28" s="624"/>
      <c r="DF28" s="624"/>
      <c r="DG28" s="624"/>
      <c r="DH28" s="624"/>
      <c r="DI28" s="624"/>
      <c r="DJ28" s="624"/>
      <c r="DK28" s="625"/>
      <c r="DL28" s="632">
        <v>2560199</v>
      </c>
      <c r="DM28" s="624"/>
      <c r="DN28" s="624"/>
      <c r="DO28" s="624"/>
      <c r="DP28" s="624"/>
      <c r="DQ28" s="624"/>
      <c r="DR28" s="624"/>
      <c r="DS28" s="624"/>
      <c r="DT28" s="624"/>
      <c r="DU28" s="624"/>
      <c r="DV28" s="625"/>
      <c r="DW28" s="628">
        <v>17.3</v>
      </c>
      <c r="DX28" s="653"/>
      <c r="DY28" s="653"/>
      <c r="DZ28" s="653"/>
      <c r="EA28" s="653"/>
      <c r="EB28" s="653"/>
      <c r="EC28" s="654"/>
    </row>
    <row r="29" spans="2:133" ht="11.25" customHeight="1" x14ac:dyDescent="0.15">
      <c r="B29" s="620" t="s">
        <v>281</v>
      </c>
      <c r="C29" s="621"/>
      <c r="D29" s="621"/>
      <c r="E29" s="621"/>
      <c r="F29" s="621"/>
      <c r="G29" s="621"/>
      <c r="H29" s="621"/>
      <c r="I29" s="621"/>
      <c r="J29" s="621"/>
      <c r="K29" s="621"/>
      <c r="L29" s="621"/>
      <c r="M29" s="621"/>
      <c r="N29" s="621"/>
      <c r="O29" s="621"/>
      <c r="P29" s="621"/>
      <c r="Q29" s="622"/>
      <c r="R29" s="623">
        <v>6472</v>
      </c>
      <c r="S29" s="624"/>
      <c r="T29" s="624"/>
      <c r="U29" s="624"/>
      <c r="V29" s="624"/>
      <c r="W29" s="624"/>
      <c r="X29" s="624"/>
      <c r="Y29" s="625"/>
      <c r="Z29" s="626">
        <v>0</v>
      </c>
      <c r="AA29" s="626"/>
      <c r="AB29" s="626"/>
      <c r="AC29" s="626"/>
      <c r="AD29" s="627" t="s">
        <v>107</v>
      </c>
      <c r="AE29" s="627"/>
      <c r="AF29" s="627"/>
      <c r="AG29" s="627"/>
      <c r="AH29" s="627"/>
      <c r="AI29" s="627"/>
      <c r="AJ29" s="627"/>
      <c r="AK29" s="627"/>
      <c r="AL29" s="628" t="s">
        <v>107</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2661334</v>
      </c>
      <c r="CS29" s="655"/>
      <c r="CT29" s="655"/>
      <c r="CU29" s="655"/>
      <c r="CV29" s="655"/>
      <c r="CW29" s="655"/>
      <c r="CX29" s="655"/>
      <c r="CY29" s="656"/>
      <c r="CZ29" s="657">
        <v>11.7</v>
      </c>
      <c r="DA29" s="658"/>
      <c r="DB29" s="658"/>
      <c r="DC29" s="659"/>
      <c r="DD29" s="632">
        <v>2560199</v>
      </c>
      <c r="DE29" s="655"/>
      <c r="DF29" s="655"/>
      <c r="DG29" s="655"/>
      <c r="DH29" s="655"/>
      <c r="DI29" s="655"/>
      <c r="DJ29" s="655"/>
      <c r="DK29" s="656"/>
      <c r="DL29" s="632">
        <v>2560199</v>
      </c>
      <c r="DM29" s="655"/>
      <c r="DN29" s="655"/>
      <c r="DO29" s="655"/>
      <c r="DP29" s="655"/>
      <c r="DQ29" s="655"/>
      <c r="DR29" s="655"/>
      <c r="DS29" s="655"/>
      <c r="DT29" s="655"/>
      <c r="DU29" s="655"/>
      <c r="DV29" s="656"/>
      <c r="DW29" s="628">
        <v>17.3</v>
      </c>
      <c r="DX29" s="653"/>
      <c r="DY29" s="653"/>
      <c r="DZ29" s="653"/>
      <c r="EA29" s="653"/>
      <c r="EB29" s="653"/>
      <c r="EC29" s="654"/>
    </row>
    <row r="30" spans="2:133" ht="11.25" customHeight="1" x14ac:dyDescent="0.15">
      <c r="B30" s="620" t="s">
        <v>286</v>
      </c>
      <c r="C30" s="621"/>
      <c r="D30" s="621"/>
      <c r="E30" s="621"/>
      <c r="F30" s="621"/>
      <c r="G30" s="621"/>
      <c r="H30" s="621"/>
      <c r="I30" s="621"/>
      <c r="J30" s="621"/>
      <c r="K30" s="621"/>
      <c r="L30" s="621"/>
      <c r="M30" s="621"/>
      <c r="N30" s="621"/>
      <c r="O30" s="621"/>
      <c r="P30" s="621"/>
      <c r="Q30" s="622"/>
      <c r="R30" s="623">
        <v>779319</v>
      </c>
      <c r="S30" s="624"/>
      <c r="T30" s="624"/>
      <c r="U30" s="624"/>
      <c r="V30" s="624"/>
      <c r="W30" s="624"/>
      <c r="X30" s="624"/>
      <c r="Y30" s="625"/>
      <c r="Z30" s="626">
        <v>3.3</v>
      </c>
      <c r="AA30" s="626"/>
      <c r="AB30" s="626"/>
      <c r="AC30" s="626"/>
      <c r="AD30" s="627" t="s">
        <v>107</v>
      </c>
      <c r="AE30" s="627"/>
      <c r="AF30" s="627"/>
      <c r="AG30" s="627"/>
      <c r="AH30" s="627"/>
      <c r="AI30" s="627"/>
      <c r="AJ30" s="627"/>
      <c r="AK30" s="627"/>
      <c r="AL30" s="628" t="s">
        <v>107</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96.8</v>
      </c>
      <c r="BH30" s="682"/>
      <c r="BI30" s="682"/>
      <c r="BJ30" s="682"/>
      <c r="BK30" s="682"/>
      <c r="BL30" s="682"/>
      <c r="BM30" s="618">
        <v>86.8</v>
      </c>
      <c r="BN30" s="682"/>
      <c r="BO30" s="682"/>
      <c r="BP30" s="682"/>
      <c r="BQ30" s="683"/>
      <c r="BR30" s="681">
        <v>96.5</v>
      </c>
      <c r="BS30" s="682"/>
      <c r="BT30" s="682"/>
      <c r="BU30" s="682"/>
      <c r="BV30" s="682"/>
      <c r="BW30" s="682"/>
      <c r="BX30" s="618">
        <v>85.3</v>
      </c>
      <c r="BY30" s="682"/>
      <c r="BZ30" s="682"/>
      <c r="CA30" s="682"/>
      <c r="CB30" s="683"/>
      <c r="CD30" s="686"/>
      <c r="CE30" s="687"/>
      <c r="CF30" s="637" t="s">
        <v>289</v>
      </c>
      <c r="CG30" s="638"/>
      <c r="CH30" s="638"/>
      <c r="CI30" s="638"/>
      <c r="CJ30" s="638"/>
      <c r="CK30" s="638"/>
      <c r="CL30" s="638"/>
      <c r="CM30" s="638"/>
      <c r="CN30" s="638"/>
      <c r="CO30" s="638"/>
      <c r="CP30" s="638"/>
      <c r="CQ30" s="639"/>
      <c r="CR30" s="623">
        <v>2456710</v>
      </c>
      <c r="CS30" s="624"/>
      <c r="CT30" s="624"/>
      <c r="CU30" s="624"/>
      <c r="CV30" s="624"/>
      <c r="CW30" s="624"/>
      <c r="CX30" s="624"/>
      <c r="CY30" s="625"/>
      <c r="CZ30" s="657">
        <v>10.8</v>
      </c>
      <c r="DA30" s="658"/>
      <c r="DB30" s="658"/>
      <c r="DC30" s="659"/>
      <c r="DD30" s="632">
        <v>2358423</v>
      </c>
      <c r="DE30" s="624"/>
      <c r="DF30" s="624"/>
      <c r="DG30" s="624"/>
      <c r="DH30" s="624"/>
      <c r="DI30" s="624"/>
      <c r="DJ30" s="624"/>
      <c r="DK30" s="625"/>
      <c r="DL30" s="632">
        <v>2358423</v>
      </c>
      <c r="DM30" s="624"/>
      <c r="DN30" s="624"/>
      <c r="DO30" s="624"/>
      <c r="DP30" s="624"/>
      <c r="DQ30" s="624"/>
      <c r="DR30" s="624"/>
      <c r="DS30" s="624"/>
      <c r="DT30" s="624"/>
      <c r="DU30" s="624"/>
      <c r="DV30" s="625"/>
      <c r="DW30" s="628">
        <v>16</v>
      </c>
      <c r="DX30" s="653"/>
      <c r="DY30" s="653"/>
      <c r="DZ30" s="653"/>
      <c r="EA30" s="653"/>
      <c r="EB30" s="653"/>
      <c r="EC30" s="654"/>
    </row>
    <row r="31" spans="2:133" ht="11.25" customHeight="1" x14ac:dyDescent="0.15">
      <c r="B31" s="620" t="s">
        <v>290</v>
      </c>
      <c r="C31" s="621"/>
      <c r="D31" s="621"/>
      <c r="E31" s="621"/>
      <c r="F31" s="621"/>
      <c r="G31" s="621"/>
      <c r="H31" s="621"/>
      <c r="I31" s="621"/>
      <c r="J31" s="621"/>
      <c r="K31" s="621"/>
      <c r="L31" s="621"/>
      <c r="M31" s="621"/>
      <c r="N31" s="621"/>
      <c r="O31" s="621"/>
      <c r="P31" s="621"/>
      <c r="Q31" s="622"/>
      <c r="R31" s="623">
        <v>1040848</v>
      </c>
      <c r="S31" s="624"/>
      <c r="T31" s="624"/>
      <c r="U31" s="624"/>
      <c r="V31" s="624"/>
      <c r="W31" s="624"/>
      <c r="X31" s="624"/>
      <c r="Y31" s="625"/>
      <c r="Z31" s="626">
        <v>4.3</v>
      </c>
      <c r="AA31" s="626"/>
      <c r="AB31" s="626"/>
      <c r="AC31" s="626"/>
      <c r="AD31" s="627" t="s">
        <v>107</v>
      </c>
      <c r="AE31" s="627"/>
      <c r="AF31" s="627"/>
      <c r="AG31" s="627"/>
      <c r="AH31" s="627"/>
      <c r="AI31" s="627"/>
      <c r="AJ31" s="627"/>
      <c r="AK31" s="627"/>
      <c r="AL31" s="628" t="s">
        <v>107</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96.4</v>
      </c>
      <c r="BH31" s="655"/>
      <c r="BI31" s="655"/>
      <c r="BJ31" s="655"/>
      <c r="BK31" s="655"/>
      <c r="BL31" s="655"/>
      <c r="BM31" s="629">
        <v>86.4</v>
      </c>
      <c r="BN31" s="679"/>
      <c r="BO31" s="679"/>
      <c r="BP31" s="679"/>
      <c r="BQ31" s="680"/>
      <c r="BR31" s="678">
        <v>96.3</v>
      </c>
      <c r="BS31" s="655"/>
      <c r="BT31" s="655"/>
      <c r="BU31" s="655"/>
      <c r="BV31" s="655"/>
      <c r="BW31" s="655"/>
      <c r="BX31" s="629">
        <v>85.3</v>
      </c>
      <c r="BY31" s="679"/>
      <c r="BZ31" s="679"/>
      <c r="CA31" s="679"/>
      <c r="CB31" s="680"/>
      <c r="CD31" s="686"/>
      <c r="CE31" s="687"/>
      <c r="CF31" s="637" t="s">
        <v>293</v>
      </c>
      <c r="CG31" s="638"/>
      <c r="CH31" s="638"/>
      <c r="CI31" s="638"/>
      <c r="CJ31" s="638"/>
      <c r="CK31" s="638"/>
      <c r="CL31" s="638"/>
      <c r="CM31" s="638"/>
      <c r="CN31" s="638"/>
      <c r="CO31" s="638"/>
      <c r="CP31" s="638"/>
      <c r="CQ31" s="639"/>
      <c r="CR31" s="623">
        <v>204624</v>
      </c>
      <c r="CS31" s="655"/>
      <c r="CT31" s="655"/>
      <c r="CU31" s="655"/>
      <c r="CV31" s="655"/>
      <c r="CW31" s="655"/>
      <c r="CX31" s="655"/>
      <c r="CY31" s="656"/>
      <c r="CZ31" s="657">
        <v>0.9</v>
      </c>
      <c r="DA31" s="658"/>
      <c r="DB31" s="658"/>
      <c r="DC31" s="659"/>
      <c r="DD31" s="632">
        <v>201776</v>
      </c>
      <c r="DE31" s="655"/>
      <c r="DF31" s="655"/>
      <c r="DG31" s="655"/>
      <c r="DH31" s="655"/>
      <c r="DI31" s="655"/>
      <c r="DJ31" s="655"/>
      <c r="DK31" s="656"/>
      <c r="DL31" s="632">
        <v>201776</v>
      </c>
      <c r="DM31" s="655"/>
      <c r="DN31" s="655"/>
      <c r="DO31" s="655"/>
      <c r="DP31" s="655"/>
      <c r="DQ31" s="655"/>
      <c r="DR31" s="655"/>
      <c r="DS31" s="655"/>
      <c r="DT31" s="655"/>
      <c r="DU31" s="655"/>
      <c r="DV31" s="656"/>
      <c r="DW31" s="628">
        <v>1.4</v>
      </c>
      <c r="DX31" s="653"/>
      <c r="DY31" s="653"/>
      <c r="DZ31" s="653"/>
      <c r="EA31" s="653"/>
      <c r="EB31" s="653"/>
      <c r="EC31" s="654"/>
    </row>
    <row r="32" spans="2:133" ht="11.25" customHeight="1" x14ac:dyDescent="0.15">
      <c r="B32" s="620" t="s">
        <v>294</v>
      </c>
      <c r="C32" s="621"/>
      <c r="D32" s="621"/>
      <c r="E32" s="621"/>
      <c r="F32" s="621"/>
      <c r="G32" s="621"/>
      <c r="H32" s="621"/>
      <c r="I32" s="621"/>
      <c r="J32" s="621"/>
      <c r="K32" s="621"/>
      <c r="L32" s="621"/>
      <c r="M32" s="621"/>
      <c r="N32" s="621"/>
      <c r="O32" s="621"/>
      <c r="P32" s="621"/>
      <c r="Q32" s="622"/>
      <c r="R32" s="623">
        <v>990135</v>
      </c>
      <c r="S32" s="624"/>
      <c r="T32" s="624"/>
      <c r="U32" s="624"/>
      <c r="V32" s="624"/>
      <c r="W32" s="624"/>
      <c r="X32" s="624"/>
      <c r="Y32" s="625"/>
      <c r="Z32" s="626">
        <v>4.0999999999999996</v>
      </c>
      <c r="AA32" s="626"/>
      <c r="AB32" s="626"/>
      <c r="AC32" s="626"/>
      <c r="AD32" s="627">
        <v>4770</v>
      </c>
      <c r="AE32" s="627"/>
      <c r="AF32" s="627"/>
      <c r="AG32" s="627"/>
      <c r="AH32" s="627"/>
      <c r="AI32" s="627"/>
      <c r="AJ32" s="627"/>
      <c r="AK32" s="627"/>
      <c r="AL32" s="628">
        <v>0</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96.7</v>
      </c>
      <c r="BH32" s="691"/>
      <c r="BI32" s="691"/>
      <c r="BJ32" s="691"/>
      <c r="BK32" s="691"/>
      <c r="BL32" s="691"/>
      <c r="BM32" s="692">
        <v>85.5</v>
      </c>
      <c r="BN32" s="691"/>
      <c r="BO32" s="691"/>
      <c r="BP32" s="691"/>
      <c r="BQ32" s="693"/>
      <c r="BR32" s="690">
        <v>96.3</v>
      </c>
      <c r="BS32" s="691"/>
      <c r="BT32" s="691"/>
      <c r="BU32" s="691"/>
      <c r="BV32" s="691"/>
      <c r="BW32" s="691"/>
      <c r="BX32" s="692">
        <v>83.4</v>
      </c>
      <c r="BY32" s="691"/>
      <c r="BZ32" s="691"/>
      <c r="CA32" s="691"/>
      <c r="CB32" s="693"/>
      <c r="CD32" s="688"/>
      <c r="CE32" s="689"/>
      <c r="CF32" s="637" t="s">
        <v>296</v>
      </c>
      <c r="CG32" s="638"/>
      <c r="CH32" s="638"/>
      <c r="CI32" s="638"/>
      <c r="CJ32" s="638"/>
      <c r="CK32" s="638"/>
      <c r="CL32" s="638"/>
      <c r="CM32" s="638"/>
      <c r="CN32" s="638"/>
      <c r="CO32" s="638"/>
      <c r="CP32" s="638"/>
      <c r="CQ32" s="639"/>
      <c r="CR32" s="623" t="s">
        <v>107</v>
      </c>
      <c r="CS32" s="624"/>
      <c r="CT32" s="624"/>
      <c r="CU32" s="624"/>
      <c r="CV32" s="624"/>
      <c r="CW32" s="624"/>
      <c r="CX32" s="624"/>
      <c r="CY32" s="625"/>
      <c r="CZ32" s="657" t="s">
        <v>107</v>
      </c>
      <c r="DA32" s="658"/>
      <c r="DB32" s="658"/>
      <c r="DC32" s="659"/>
      <c r="DD32" s="632" t="s">
        <v>107</v>
      </c>
      <c r="DE32" s="624"/>
      <c r="DF32" s="624"/>
      <c r="DG32" s="624"/>
      <c r="DH32" s="624"/>
      <c r="DI32" s="624"/>
      <c r="DJ32" s="624"/>
      <c r="DK32" s="625"/>
      <c r="DL32" s="632" t="s">
        <v>107</v>
      </c>
      <c r="DM32" s="624"/>
      <c r="DN32" s="624"/>
      <c r="DO32" s="624"/>
      <c r="DP32" s="624"/>
      <c r="DQ32" s="624"/>
      <c r="DR32" s="624"/>
      <c r="DS32" s="624"/>
      <c r="DT32" s="624"/>
      <c r="DU32" s="624"/>
      <c r="DV32" s="625"/>
      <c r="DW32" s="628" t="s">
        <v>107</v>
      </c>
      <c r="DX32" s="653"/>
      <c r="DY32" s="653"/>
      <c r="DZ32" s="653"/>
      <c r="EA32" s="653"/>
      <c r="EB32" s="653"/>
      <c r="EC32" s="654"/>
    </row>
    <row r="33" spans="2:133" ht="11.25" customHeight="1" x14ac:dyDescent="0.15">
      <c r="B33" s="620" t="s">
        <v>297</v>
      </c>
      <c r="C33" s="621"/>
      <c r="D33" s="621"/>
      <c r="E33" s="621"/>
      <c r="F33" s="621"/>
      <c r="G33" s="621"/>
      <c r="H33" s="621"/>
      <c r="I33" s="621"/>
      <c r="J33" s="621"/>
      <c r="K33" s="621"/>
      <c r="L33" s="621"/>
      <c r="M33" s="621"/>
      <c r="N33" s="621"/>
      <c r="O33" s="621"/>
      <c r="P33" s="621"/>
      <c r="Q33" s="622"/>
      <c r="R33" s="623">
        <v>2908101</v>
      </c>
      <c r="S33" s="624"/>
      <c r="T33" s="624"/>
      <c r="U33" s="624"/>
      <c r="V33" s="624"/>
      <c r="W33" s="624"/>
      <c r="X33" s="624"/>
      <c r="Y33" s="625"/>
      <c r="Z33" s="626">
        <v>12.2</v>
      </c>
      <c r="AA33" s="626"/>
      <c r="AB33" s="626"/>
      <c r="AC33" s="626"/>
      <c r="AD33" s="627" t="s">
        <v>107</v>
      </c>
      <c r="AE33" s="627"/>
      <c r="AF33" s="627"/>
      <c r="AG33" s="627"/>
      <c r="AH33" s="627"/>
      <c r="AI33" s="627"/>
      <c r="AJ33" s="627"/>
      <c r="AK33" s="627"/>
      <c r="AL33" s="628" t="s">
        <v>107</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10370999</v>
      </c>
      <c r="CS33" s="655"/>
      <c r="CT33" s="655"/>
      <c r="CU33" s="655"/>
      <c r="CV33" s="655"/>
      <c r="CW33" s="655"/>
      <c r="CX33" s="655"/>
      <c r="CY33" s="656"/>
      <c r="CZ33" s="657">
        <v>45.7</v>
      </c>
      <c r="DA33" s="658"/>
      <c r="DB33" s="658"/>
      <c r="DC33" s="659"/>
      <c r="DD33" s="632">
        <v>8349276</v>
      </c>
      <c r="DE33" s="655"/>
      <c r="DF33" s="655"/>
      <c r="DG33" s="655"/>
      <c r="DH33" s="655"/>
      <c r="DI33" s="655"/>
      <c r="DJ33" s="655"/>
      <c r="DK33" s="656"/>
      <c r="DL33" s="632">
        <v>6180226</v>
      </c>
      <c r="DM33" s="655"/>
      <c r="DN33" s="655"/>
      <c r="DO33" s="655"/>
      <c r="DP33" s="655"/>
      <c r="DQ33" s="655"/>
      <c r="DR33" s="655"/>
      <c r="DS33" s="655"/>
      <c r="DT33" s="655"/>
      <c r="DU33" s="655"/>
      <c r="DV33" s="656"/>
      <c r="DW33" s="628">
        <v>41.9</v>
      </c>
      <c r="DX33" s="653"/>
      <c r="DY33" s="653"/>
      <c r="DZ33" s="653"/>
      <c r="EA33" s="653"/>
      <c r="EB33" s="653"/>
      <c r="EC33" s="654"/>
    </row>
    <row r="34" spans="2:133" ht="11.25" customHeight="1" x14ac:dyDescent="0.15">
      <c r="B34" s="620" t="s">
        <v>299</v>
      </c>
      <c r="C34" s="621"/>
      <c r="D34" s="621"/>
      <c r="E34" s="621"/>
      <c r="F34" s="621"/>
      <c r="G34" s="621"/>
      <c r="H34" s="621"/>
      <c r="I34" s="621"/>
      <c r="J34" s="621"/>
      <c r="K34" s="621"/>
      <c r="L34" s="621"/>
      <c r="M34" s="621"/>
      <c r="N34" s="621"/>
      <c r="O34" s="621"/>
      <c r="P34" s="621"/>
      <c r="Q34" s="622"/>
      <c r="R34" s="623" t="s">
        <v>107</v>
      </c>
      <c r="S34" s="624"/>
      <c r="T34" s="624"/>
      <c r="U34" s="624"/>
      <c r="V34" s="624"/>
      <c r="W34" s="624"/>
      <c r="X34" s="624"/>
      <c r="Y34" s="625"/>
      <c r="Z34" s="626" t="s">
        <v>107</v>
      </c>
      <c r="AA34" s="626"/>
      <c r="AB34" s="626"/>
      <c r="AC34" s="626"/>
      <c r="AD34" s="627" t="s">
        <v>107</v>
      </c>
      <c r="AE34" s="627"/>
      <c r="AF34" s="627"/>
      <c r="AG34" s="627"/>
      <c r="AH34" s="627"/>
      <c r="AI34" s="627"/>
      <c r="AJ34" s="627"/>
      <c r="AK34" s="627"/>
      <c r="AL34" s="628" t="s">
        <v>107</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2823791</v>
      </c>
      <c r="CS34" s="624"/>
      <c r="CT34" s="624"/>
      <c r="CU34" s="624"/>
      <c r="CV34" s="624"/>
      <c r="CW34" s="624"/>
      <c r="CX34" s="624"/>
      <c r="CY34" s="625"/>
      <c r="CZ34" s="657">
        <v>12.4</v>
      </c>
      <c r="DA34" s="658"/>
      <c r="DB34" s="658"/>
      <c r="DC34" s="659"/>
      <c r="DD34" s="632">
        <v>2243947</v>
      </c>
      <c r="DE34" s="624"/>
      <c r="DF34" s="624"/>
      <c r="DG34" s="624"/>
      <c r="DH34" s="624"/>
      <c r="DI34" s="624"/>
      <c r="DJ34" s="624"/>
      <c r="DK34" s="625"/>
      <c r="DL34" s="632">
        <v>1783119</v>
      </c>
      <c r="DM34" s="624"/>
      <c r="DN34" s="624"/>
      <c r="DO34" s="624"/>
      <c r="DP34" s="624"/>
      <c r="DQ34" s="624"/>
      <c r="DR34" s="624"/>
      <c r="DS34" s="624"/>
      <c r="DT34" s="624"/>
      <c r="DU34" s="624"/>
      <c r="DV34" s="625"/>
      <c r="DW34" s="628">
        <v>12.1</v>
      </c>
      <c r="DX34" s="653"/>
      <c r="DY34" s="653"/>
      <c r="DZ34" s="653"/>
      <c r="EA34" s="653"/>
      <c r="EB34" s="653"/>
      <c r="EC34" s="654"/>
    </row>
    <row r="35" spans="2:133" ht="11.25" customHeight="1" x14ac:dyDescent="0.15">
      <c r="B35" s="620" t="s">
        <v>303</v>
      </c>
      <c r="C35" s="621"/>
      <c r="D35" s="621"/>
      <c r="E35" s="621"/>
      <c r="F35" s="621"/>
      <c r="G35" s="621"/>
      <c r="H35" s="621"/>
      <c r="I35" s="621"/>
      <c r="J35" s="621"/>
      <c r="K35" s="621"/>
      <c r="L35" s="621"/>
      <c r="M35" s="621"/>
      <c r="N35" s="621"/>
      <c r="O35" s="621"/>
      <c r="P35" s="621"/>
      <c r="Q35" s="622"/>
      <c r="R35" s="623">
        <v>952601</v>
      </c>
      <c r="S35" s="624"/>
      <c r="T35" s="624"/>
      <c r="U35" s="624"/>
      <c r="V35" s="624"/>
      <c r="W35" s="624"/>
      <c r="X35" s="624"/>
      <c r="Y35" s="625"/>
      <c r="Z35" s="626">
        <v>4</v>
      </c>
      <c r="AA35" s="626"/>
      <c r="AB35" s="626"/>
      <c r="AC35" s="626"/>
      <c r="AD35" s="627" t="s">
        <v>107</v>
      </c>
      <c r="AE35" s="627"/>
      <c r="AF35" s="627"/>
      <c r="AG35" s="627"/>
      <c r="AH35" s="627"/>
      <c r="AI35" s="627"/>
      <c r="AJ35" s="627"/>
      <c r="AK35" s="627"/>
      <c r="AL35" s="628" t="s">
        <v>107</v>
      </c>
      <c r="AM35" s="629"/>
      <c r="AN35" s="629"/>
      <c r="AO35" s="630"/>
      <c r="AP35" s="186"/>
      <c r="AQ35" s="634" t="s">
        <v>304</v>
      </c>
      <c r="AR35" s="635"/>
      <c r="AS35" s="635"/>
      <c r="AT35" s="635"/>
      <c r="AU35" s="635"/>
      <c r="AV35" s="635"/>
      <c r="AW35" s="635"/>
      <c r="AX35" s="635"/>
      <c r="AY35" s="636"/>
      <c r="AZ35" s="612">
        <v>2427601</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v>429579</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187251</v>
      </c>
      <c r="CS35" s="655"/>
      <c r="CT35" s="655"/>
      <c r="CU35" s="655"/>
      <c r="CV35" s="655"/>
      <c r="CW35" s="655"/>
      <c r="CX35" s="655"/>
      <c r="CY35" s="656"/>
      <c r="CZ35" s="657">
        <v>0.8</v>
      </c>
      <c r="DA35" s="658"/>
      <c r="DB35" s="658"/>
      <c r="DC35" s="659"/>
      <c r="DD35" s="632">
        <v>184392</v>
      </c>
      <c r="DE35" s="655"/>
      <c r="DF35" s="655"/>
      <c r="DG35" s="655"/>
      <c r="DH35" s="655"/>
      <c r="DI35" s="655"/>
      <c r="DJ35" s="655"/>
      <c r="DK35" s="656"/>
      <c r="DL35" s="632">
        <v>184392</v>
      </c>
      <c r="DM35" s="655"/>
      <c r="DN35" s="655"/>
      <c r="DO35" s="655"/>
      <c r="DP35" s="655"/>
      <c r="DQ35" s="655"/>
      <c r="DR35" s="655"/>
      <c r="DS35" s="655"/>
      <c r="DT35" s="655"/>
      <c r="DU35" s="655"/>
      <c r="DV35" s="656"/>
      <c r="DW35" s="628">
        <v>1.2</v>
      </c>
      <c r="DX35" s="653"/>
      <c r="DY35" s="653"/>
      <c r="DZ35" s="653"/>
      <c r="EA35" s="653"/>
      <c r="EB35" s="653"/>
      <c r="EC35" s="654"/>
    </row>
    <row r="36" spans="2:133" ht="11.25" customHeight="1" x14ac:dyDescent="0.15">
      <c r="B36" s="666" t="s">
        <v>307</v>
      </c>
      <c r="C36" s="667"/>
      <c r="D36" s="667"/>
      <c r="E36" s="667"/>
      <c r="F36" s="667"/>
      <c r="G36" s="667"/>
      <c r="H36" s="667"/>
      <c r="I36" s="667"/>
      <c r="J36" s="667"/>
      <c r="K36" s="667"/>
      <c r="L36" s="667"/>
      <c r="M36" s="667"/>
      <c r="N36" s="667"/>
      <c r="O36" s="667"/>
      <c r="P36" s="667"/>
      <c r="Q36" s="668"/>
      <c r="R36" s="695">
        <v>23933742</v>
      </c>
      <c r="S36" s="696"/>
      <c r="T36" s="696"/>
      <c r="U36" s="696"/>
      <c r="V36" s="696"/>
      <c r="W36" s="696"/>
      <c r="X36" s="696"/>
      <c r="Y36" s="697"/>
      <c r="Z36" s="698">
        <v>100</v>
      </c>
      <c r="AA36" s="698"/>
      <c r="AB36" s="698"/>
      <c r="AC36" s="698"/>
      <c r="AD36" s="699">
        <v>13811734</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212395</v>
      </c>
      <c r="BA36" s="624"/>
      <c r="BB36" s="624"/>
      <c r="BC36" s="624"/>
      <c r="BD36" s="655"/>
      <c r="BE36" s="655"/>
      <c r="BF36" s="680"/>
      <c r="BG36" s="637" t="s">
        <v>309</v>
      </c>
      <c r="BH36" s="638"/>
      <c r="BI36" s="638"/>
      <c r="BJ36" s="638"/>
      <c r="BK36" s="638"/>
      <c r="BL36" s="638"/>
      <c r="BM36" s="638"/>
      <c r="BN36" s="638"/>
      <c r="BO36" s="638"/>
      <c r="BP36" s="638"/>
      <c r="BQ36" s="638"/>
      <c r="BR36" s="638"/>
      <c r="BS36" s="638"/>
      <c r="BT36" s="638"/>
      <c r="BU36" s="639"/>
      <c r="BV36" s="623">
        <v>268561</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4343982</v>
      </c>
      <c r="CS36" s="624"/>
      <c r="CT36" s="624"/>
      <c r="CU36" s="624"/>
      <c r="CV36" s="624"/>
      <c r="CW36" s="624"/>
      <c r="CX36" s="624"/>
      <c r="CY36" s="625"/>
      <c r="CZ36" s="657">
        <v>19.100000000000001</v>
      </c>
      <c r="DA36" s="658"/>
      <c r="DB36" s="658"/>
      <c r="DC36" s="659"/>
      <c r="DD36" s="632">
        <v>3494580</v>
      </c>
      <c r="DE36" s="624"/>
      <c r="DF36" s="624"/>
      <c r="DG36" s="624"/>
      <c r="DH36" s="624"/>
      <c r="DI36" s="624"/>
      <c r="DJ36" s="624"/>
      <c r="DK36" s="625"/>
      <c r="DL36" s="632">
        <v>2642305</v>
      </c>
      <c r="DM36" s="624"/>
      <c r="DN36" s="624"/>
      <c r="DO36" s="624"/>
      <c r="DP36" s="624"/>
      <c r="DQ36" s="624"/>
      <c r="DR36" s="624"/>
      <c r="DS36" s="624"/>
      <c r="DT36" s="624"/>
      <c r="DU36" s="624"/>
      <c r="DV36" s="625"/>
      <c r="DW36" s="628">
        <v>17.899999999999999</v>
      </c>
      <c r="DX36" s="653"/>
      <c r="DY36" s="653"/>
      <c r="DZ36" s="653"/>
      <c r="EA36" s="653"/>
      <c r="EB36" s="653"/>
      <c r="EC36" s="654"/>
    </row>
    <row r="37" spans="2:133" ht="11.25" customHeight="1" x14ac:dyDescent="0.15">
      <c r="AQ37" s="702" t="s">
        <v>311</v>
      </c>
      <c r="AR37" s="703"/>
      <c r="AS37" s="703"/>
      <c r="AT37" s="703"/>
      <c r="AU37" s="703"/>
      <c r="AV37" s="703"/>
      <c r="AW37" s="703"/>
      <c r="AX37" s="703"/>
      <c r="AY37" s="704"/>
      <c r="AZ37" s="623">
        <v>203815</v>
      </c>
      <c r="BA37" s="624"/>
      <c r="BB37" s="624"/>
      <c r="BC37" s="624"/>
      <c r="BD37" s="655"/>
      <c r="BE37" s="655"/>
      <c r="BF37" s="680"/>
      <c r="BG37" s="637" t="s">
        <v>312</v>
      </c>
      <c r="BH37" s="638"/>
      <c r="BI37" s="638"/>
      <c r="BJ37" s="638"/>
      <c r="BK37" s="638"/>
      <c r="BL37" s="638"/>
      <c r="BM37" s="638"/>
      <c r="BN37" s="638"/>
      <c r="BO37" s="638"/>
      <c r="BP37" s="638"/>
      <c r="BQ37" s="638"/>
      <c r="BR37" s="638"/>
      <c r="BS37" s="638"/>
      <c r="BT37" s="638"/>
      <c r="BU37" s="639"/>
      <c r="BV37" s="623">
        <v>10856</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1631678</v>
      </c>
      <c r="CS37" s="655"/>
      <c r="CT37" s="655"/>
      <c r="CU37" s="655"/>
      <c r="CV37" s="655"/>
      <c r="CW37" s="655"/>
      <c r="CX37" s="655"/>
      <c r="CY37" s="656"/>
      <c r="CZ37" s="657">
        <v>7.2</v>
      </c>
      <c r="DA37" s="658"/>
      <c r="DB37" s="658"/>
      <c r="DC37" s="659"/>
      <c r="DD37" s="632">
        <v>1629349</v>
      </c>
      <c r="DE37" s="655"/>
      <c r="DF37" s="655"/>
      <c r="DG37" s="655"/>
      <c r="DH37" s="655"/>
      <c r="DI37" s="655"/>
      <c r="DJ37" s="655"/>
      <c r="DK37" s="656"/>
      <c r="DL37" s="632">
        <v>1613954</v>
      </c>
      <c r="DM37" s="655"/>
      <c r="DN37" s="655"/>
      <c r="DO37" s="655"/>
      <c r="DP37" s="655"/>
      <c r="DQ37" s="655"/>
      <c r="DR37" s="655"/>
      <c r="DS37" s="655"/>
      <c r="DT37" s="655"/>
      <c r="DU37" s="655"/>
      <c r="DV37" s="656"/>
      <c r="DW37" s="628">
        <v>10.9</v>
      </c>
      <c r="DX37" s="653"/>
      <c r="DY37" s="653"/>
      <c r="DZ37" s="653"/>
      <c r="EA37" s="653"/>
      <c r="EB37" s="653"/>
      <c r="EC37" s="654"/>
    </row>
    <row r="38" spans="2:133" ht="11.25" customHeight="1" x14ac:dyDescent="0.15">
      <c r="AQ38" s="702" t="s">
        <v>314</v>
      </c>
      <c r="AR38" s="703"/>
      <c r="AS38" s="703"/>
      <c r="AT38" s="703"/>
      <c r="AU38" s="703"/>
      <c r="AV38" s="703"/>
      <c r="AW38" s="703"/>
      <c r="AX38" s="703"/>
      <c r="AY38" s="704"/>
      <c r="AZ38" s="623">
        <v>95453</v>
      </c>
      <c r="BA38" s="624"/>
      <c r="BB38" s="624"/>
      <c r="BC38" s="624"/>
      <c r="BD38" s="655"/>
      <c r="BE38" s="655"/>
      <c r="BF38" s="680"/>
      <c r="BG38" s="637" t="s">
        <v>315</v>
      </c>
      <c r="BH38" s="638"/>
      <c r="BI38" s="638"/>
      <c r="BJ38" s="638"/>
      <c r="BK38" s="638"/>
      <c r="BL38" s="638"/>
      <c r="BM38" s="638"/>
      <c r="BN38" s="638"/>
      <c r="BO38" s="638"/>
      <c r="BP38" s="638"/>
      <c r="BQ38" s="638"/>
      <c r="BR38" s="638"/>
      <c r="BS38" s="638"/>
      <c r="BT38" s="638"/>
      <c r="BU38" s="639"/>
      <c r="BV38" s="623">
        <v>19423</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2128333</v>
      </c>
      <c r="CS38" s="624"/>
      <c r="CT38" s="624"/>
      <c r="CU38" s="624"/>
      <c r="CV38" s="624"/>
      <c r="CW38" s="624"/>
      <c r="CX38" s="624"/>
      <c r="CY38" s="625"/>
      <c r="CZ38" s="657">
        <v>9.4</v>
      </c>
      <c r="DA38" s="658"/>
      <c r="DB38" s="658"/>
      <c r="DC38" s="659"/>
      <c r="DD38" s="632">
        <v>1693145</v>
      </c>
      <c r="DE38" s="624"/>
      <c r="DF38" s="624"/>
      <c r="DG38" s="624"/>
      <c r="DH38" s="624"/>
      <c r="DI38" s="624"/>
      <c r="DJ38" s="624"/>
      <c r="DK38" s="625"/>
      <c r="DL38" s="632">
        <v>1565810</v>
      </c>
      <c r="DM38" s="624"/>
      <c r="DN38" s="624"/>
      <c r="DO38" s="624"/>
      <c r="DP38" s="624"/>
      <c r="DQ38" s="624"/>
      <c r="DR38" s="624"/>
      <c r="DS38" s="624"/>
      <c r="DT38" s="624"/>
      <c r="DU38" s="624"/>
      <c r="DV38" s="625"/>
      <c r="DW38" s="628">
        <v>10.6</v>
      </c>
      <c r="DX38" s="653"/>
      <c r="DY38" s="653"/>
      <c r="DZ38" s="653"/>
      <c r="EA38" s="653"/>
      <c r="EB38" s="653"/>
      <c r="EC38" s="654"/>
    </row>
    <row r="39" spans="2:133" ht="11.25" customHeight="1" x14ac:dyDescent="0.15">
      <c r="AQ39" s="702" t="s">
        <v>317</v>
      </c>
      <c r="AR39" s="703"/>
      <c r="AS39" s="703"/>
      <c r="AT39" s="703"/>
      <c r="AU39" s="703"/>
      <c r="AV39" s="703"/>
      <c r="AW39" s="703"/>
      <c r="AX39" s="703"/>
      <c r="AY39" s="704"/>
      <c r="AZ39" s="623" t="s">
        <v>107</v>
      </c>
      <c r="BA39" s="624"/>
      <c r="BB39" s="624"/>
      <c r="BC39" s="624"/>
      <c r="BD39" s="655"/>
      <c r="BE39" s="655"/>
      <c r="BF39" s="680"/>
      <c r="BG39" s="708" t="s">
        <v>318</v>
      </c>
      <c r="BH39" s="709"/>
      <c r="BI39" s="709"/>
      <c r="BJ39" s="709"/>
      <c r="BK39" s="709"/>
      <c r="BL39" s="187"/>
      <c r="BM39" s="638" t="s">
        <v>319</v>
      </c>
      <c r="BN39" s="638"/>
      <c r="BO39" s="638"/>
      <c r="BP39" s="638"/>
      <c r="BQ39" s="638"/>
      <c r="BR39" s="638"/>
      <c r="BS39" s="638"/>
      <c r="BT39" s="638"/>
      <c r="BU39" s="639"/>
      <c r="BV39" s="623">
        <v>96</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771049</v>
      </c>
      <c r="CS39" s="655"/>
      <c r="CT39" s="655"/>
      <c r="CU39" s="655"/>
      <c r="CV39" s="655"/>
      <c r="CW39" s="655"/>
      <c r="CX39" s="655"/>
      <c r="CY39" s="656"/>
      <c r="CZ39" s="657">
        <v>3.4</v>
      </c>
      <c r="DA39" s="658"/>
      <c r="DB39" s="658"/>
      <c r="DC39" s="659"/>
      <c r="DD39" s="632">
        <v>709769</v>
      </c>
      <c r="DE39" s="655"/>
      <c r="DF39" s="655"/>
      <c r="DG39" s="655"/>
      <c r="DH39" s="655"/>
      <c r="DI39" s="655"/>
      <c r="DJ39" s="655"/>
      <c r="DK39" s="656"/>
      <c r="DL39" s="632" t="s">
        <v>107</v>
      </c>
      <c r="DM39" s="655"/>
      <c r="DN39" s="655"/>
      <c r="DO39" s="655"/>
      <c r="DP39" s="655"/>
      <c r="DQ39" s="655"/>
      <c r="DR39" s="655"/>
      <c r="DS39" s="655"/>
      <c r="DT39" s="655"/>
      <c r="DU39" s="655"/>
      <c r="DV39" s="656"/>
      <c r="DW39" s="628" t="s">
        <v>107</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653061</v>
      </c>
      <c r="BA40" s="624"/>
      <c r="BB40" s="624"/>
      <c r="BC40" s="624"/>
      <c r="BD40" s="655"/>
      <c r="BE40" s="655"/>
      <c r="BF40" s="680"/>
      <c r="BG40" s="708"/>
      <c r="BH40" s="709"/>
      <c r="BI40" s="709"/>
      <c r="BJ40" s="709"/>
      <c r="BK40" s="709"/>
      <c r="BL40" s="187"/>
      <c r="BM40" s="638" t="s">
        <v>322</v>
      </c>
      <c r="BN40" s="638"/>
      <c r="BO40" s="638"/>
      <c r="BP40" s="638"/>
      <c r="BQ40" s="638"/>
      <c r="BR40" s="638"/>
      <c r="BS40" s="638"/>
      <c r="BT40" s="638"/>
      <c r="BU40" s="639"/>
      <c r="BV40" s="623">
        <v>104</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116593</v>
      </c>
      <c r="CS40" s="624"/>
      <c r="CT40" s="624"/>
      <c r="CU40" s="624"/>
      <c r="CV40" s="624"/>
      <c r="CW40" s="624"/>
      <c r="CX40" s="624"/>
      <c r="CY40" s="625"/>
      <c r="CZ40" s="657">
        <v>0.5</v>
      </c>
      <c r="DA40" s="658"/>
      <c r="DB40" s="658"/>
      <c r="DC40" s="659"/>
      <c r="DD40" s="632">
        <v>23443</v>
      </c>
      <c r="DE40" s="624"/>
      <c r="DF40" s="624"/>
      <c r="DG40" s="624"/>
      <c r="DH40" s="624"/>
      <c r="DI40" s="624"/>
      <c r="DJ40" s="624"/>
      <c r="DK40" s="625"/>
      <c r="DL40" s="632">
        <v>4600</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324</v>
      </c>
      <c r="AR41" s="644"/>
      <c r="AS41" s="644"/>
      <c r="AT41" s="644"/>
      <c r="AU41" s="644"/>
      <c r="AV41" s="644"/>
      <c r="AW41" s="644"/>
      <c r="AX41" s="644"/>
      <c r="AY41" s="645"/>
      <c r="AZ41" s="695">
        <v>1262877</v>
      </c>
      <c r="BA41" s="696"/>
      <c r="BB41" s="696"/>
      <c r="BC41" s="696"/>
      <c r="BD41" s="691"/>
      <c r="BE41" s="691"/>
      <c r="BF41" s="693"/>
      <c r="BG41" s="710"/>
      <c r="BH41" s="711"/>
      <c r="BI41" s="711"/>
      <c r="BJ41" s="711"/>
      <c r="BK41" s="711"/>
      <c r="BL41" s="189"/>
      <c r="BM41" s="644" t="s">
        <v>325</v>
      </c>
      <c r="BN41" s="644"/>
      <c r="BO41" s="644"/>
      <c r="BP41" s="644"/>
      <c r="BQ41" s="644"/>
      <c r="BR41" s="644"/>
      <c r="BS41" s="644"/>
      <c r="BT41" s="644"/>
      <c r="BU41" s="645"/>
      <c r="BV41" s="695">
        <v>267</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206</v>
      </c>
      <c r="CS41" s="655"/>
      <c r="CT41" s="655"/>
      <c r="CU41" s="655"/>
      <c r="CV41" s="655"/>
      <c r="CW41" s="655"/>
      <c r="CX41" s="655"/>
      <c r="CY41" s="656"/>
      <c r="CZ41" s="657" t="s">
        <v>206</v>
      </c>
      <c r="DA41" s="658"/>
      <c r="DB41" s="658"/>
      <c r="DC41" s="659"/>
      <c r="DD41" s="632" t="s">
        <v>206</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2818592</v>
      </c>
      <c r="CS42" s="624"/>
      <c r="CT42" s="624"/>
      <c r="CU42" s="624"/>
      <c r="CV42" s="624"/>
      <c r="CW42" s="624"/>
      <c r="CX42" s="624"/>
      <c r="CY42" s="625"/>
      <c r="CZ42" s="657">
        <v>12.4</v>
      </c>
      <c r="DA42" s="706"/>
      <c r="DB42" s="706"/>
      <c r="DC42" s="707"/>
      <c r="DD42" s="632">
        <v>524113</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v>73260</v>
      </c>
      <c r="CS43" s="655"/>
      <c r="CT43" s="655"/>
      <c r="CU43" s="655"/>
      <c r="CV43" s="655"/>
      <c r="CW43" s="655"/>
      <c r="CX43" s="655"/>
      <c r="CY43" s="656"/>
      <c r="CZ43" s="657">
        <v>0.3</v>
      </c>
      <c r="DA43" s="658"/>
      <c r="DB43" s="658"/>
      <c r="DC43" s="659"/>
      <c r="DD43" s="632">
        <v>73260</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331</v>
      </c>
      <c r="CD44" s="729" t="s">
        <v>284</v>
      </c>
      <c r="CE44" s="730"/>
      <c r="CF44" s="620" t="s">
        <v>332</v>
      </c>
      <c r="CG44" s="621"/>
      <c r="CH44" s="621"/>
      <c r="CI44" s="621"/>
      <c r="CJ44" s="621"/>
      <c r="CK44" s="621"/>
      <c r="CL44" s="621"/>
      <c r="CM44" s="621"/>
      <c r="CN44" s="621"/>
      <c r="CO44" s="621"/>
      <c r="CP44" s="621"/>
      <c r="CQ44" s="622"/>
      <c r="CR44" s="623">
        <v>2809812</v>
      </c>
      <c r="CS44" s="624"/>
      <c r="CT44" s="624"/>
      <c r="CU44" s="624"/>
      <c r="CV44" s="624"/>
      <c r="CW44" s="624"/>
      <c r="CX44" s="624"/>
      <c r="CY44" s="625"/>
      <c r="CZ44" s="657">
        <v>12.4</v>
      </c>
      <c r="DA44" s="706"/>
      <c r="DB44" s="706"/>
      <c r="DC44" s="707"/>
      <c r="DD44" s="632">
        <v>524113</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333</v>
      </c>
      <c r="CG45" s="621"/>
      <c r="CH45" s="621"/>
      <c r="CI45" s="621"/>
      <c r="CJ45" s="621"/>
      <c r="CK45" s="621"/>
      <c r="CL45" s="621"/>
      <c r="CM45" s="621"/>
      <c r="CN45" s="621"/>
      <c r="CO45" s="621"/>
      <c r="CP45" s="621"/>
      <c r="CQ45" s="622"/>
      <c r="CR45" s="623">
        <v>641636</v>
      </c>
      <c r="CS45" s="655"/>
      <c r="CT45" s="655"/>
      <c r="CU45" s="655"/>
      <c r="CV45" s="655"/>
      <c r="CW45" s="655"/>
      <c r="CX45" s="655"/>
      <c r="CY45" s="656"/>
      <c r="CZ45" s="657">
        <v>2.8</v>
      </c>
      <c r="DA45" s="658"/>
      <c r="DB45" s="658"/>
      <c r="DC45" s="659"/>
      <c r="DD45" s="632">
        <v>59683</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334</v>
      </c>
      <c r="CG46" s="621"/>
      <c r="CH46" s="621"/>
      <c r="CI46" s="621"/>
      <c r="CJ46" s="621"/>
      <c r="CK46" s="621"/>
      <c r="CL46" s="621"/>
      <c r="CM46" s="621"/>
      <c r="CN46" s="621"/>
      <c r="CO46" s="621"/>
      <c r="CP46" s="621"/>
      <c r="CQ46" s="622"/>
      <c r="CR46" s="623">
        <v>2127637</v>
      </c>
      <c r="CS46" s="624"/>
      <c r="CT46" s="624"/>
      <c r="CU46" s="624"/>
      <c r="CV46" s="624"/>
      <c r="CW46" s="624"/>
      <c r="CX46" s="624"/>
      <c r="CY46" s="625"/>
      <c r="CZ46" s="657">
        <v>9.4</v>
      </c>
      <c r="DA46" s="706"/>
      <c r="DB46" s="706"/>
      <c r="DC46" s="707"/>
      <c r="DD46" s="632">
        <v>446091</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335</v>
      </c>
      <c r="CG47" s="621"/>
      <c r="CH47" s="621"/>
      <c r="CI47" s="621"/>
      <c r="CJ47" s="621"/>
      <c r="CK47" s="621"/>
      <c r="CL47" s="621"/>
      <c r="CM47" s="621"/>
      <c r="CN47" s="621"/>
      <c r="CO47" s="621"/>
      <c r="CP47" s="621"/>
      <c r="CQ47" s="622"/>
      <c r="CR47" s="623">
        <v>8780</v>
      </c>
      <c r="CS47" s="655"/>
      <c r="CT47" s="655"/>
      <c r="CU47" s="655"/>
      <c r="CV47" s="655"/>
      <c r="CW47" s="655"/>
      <c r="CX47" s="655"/>
      <c r="CY47" s="656"/>
      <c r="CZ47" s="657">
        <v>0</v>
      </c>
      <c r="DA47" s="658"/>
      <c r="DB47" s="658"/>
      <c r="DC47" s="659"/>
      <c r="DD47" s="632" t="s">
        <v>117</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336</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337</v>
      </c>
      <c r="CE49" s="667"/>
      <c r="CF49" s="667"/>
      <c r="CG49" s="667"/>
      <c r="CH49" s="667"/>
      <c r="CI49" s="667"/>
      <c r="CJ49" s="667"/>
      <c r="CK49" s="667"/>
      <c r="CL49" s="667"/>
      <c r="CM49" s="667"/>
      <c r="CN49" s="667"/>
      <c r="CO49" s="667"/>
      <c r="CP49" s="667"/>
      <c r="CQ49" s="668"/>
      <c r="CR49" s="695">
        <v>22706892</v>
      </c>
      <c r="CS49" s="691"/>
      <c r="CT49" s="691"/>
      <c r="CU49" s="691"/>
      <c r="CV49" s="691"/>
      <c r="CW49" s="691"/>
      <c r="CX49" s="691"/>
      <c r="CY49" s="718"/>
      <c r="CZ49" s="719">
        <v>100</v>
      </c>
      <c r="DA49" s="720"/>
      <c r="DB49" s="720"/>
      <c r="DC49" s="721"/>
      <c r="DD49" s="722">
        <v>15876190</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360</v>
      </c>
      <c r="C7" s="750"/>
      <c r="D7" s="750"/>
      <c r="E7" s="750"/>
      <c r="F7" s="750"/>
      <c r="G7" s="750"/>
      <c r="H7" s="750"/>
      <c r="I7" s="750"/>
      <c r="J7" s="750"/>
      <c r="K7" s="750"/>
      <c r="L7" s="750"/>
      <c r="M7" s="750"/>
      <c r="N7" s="750"/>
      <c r="O7" s="750"/>
      <c r="P7" s="751"/>
      <c r="Q7" s="752">
        <v>23796</v>
      </c>
      <c r="R7" s="753"/>
      <c r="S7" s="753"/>
      <c r="T7" s="753"/>
      <c r="U7" s="753"/>
      <c r="V7" s="753">
        <v>22570</v>
      </c>
      <c r="W7" s="753"/>
      <c r="X7" s="753"/>
      <c r="Y7" s="753"/>
      <c r="Z7" s="753"/>
      <c r="AA7" s="753">
        <v>1227</v>
      </c>
      <c r="AB7" s="753"/>
      <c r="AC7" s="753"/>
      <c r="AD7" s="753"/>
      <c r="AE7" s="754"/>
      <c r="AF7" s="755">
        <v>767</v>
      </c>
      <c r="AG7" s="756"/>
      <c r="AH7" s="756"/>
      <c r="AI7" s="756"/>
      <c r="AJ7" s="757"/>
      <c r="AK7" s="792">
        <v>779</v>
      </c>
      <c r="AL7" s="793"/>
      <c r="AM7" s="793"/>
      <c r="AN7" s="793"/>
      <c r="AO7" s="793"/>
      <c r="AP7" s="793">
        <v>20106</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540</v>
      </c>
      <c r="BT7" s="797"/>
      <c r="BU7" s="797"/>
      <c r="BV7" s="797"/>
      <c r="BW7" s="797"/>
      <c r="BX7" s="797"/>
      <c r="BY7" s="797"/>
      <c r="BZ7" s="797"/>
      <c r="CA7" s="797"/>
      <c r="CB7" s="797"/>
      <c r="CC7" s="797"/>
      <c r="CD7" s="797"/>
      <c r="CE7" s="797"/>
      <c r="CF7" s="797"/>
      <c r="CG7" s="798"/>
      <c r="CH7" s="789">
        <v>208</v>
      </c>
      <c r="CI7" s="790"/>
      <c r="CJ7" s="790"/>
      <c r="CK7" s="790"/>
      <c r="CL7" s="791"/>
      <c r="CM7" s="789">
        <v>3028</v>
      </c>
      <c r="CN7" s="790"/>
      <c r="CO7" s="790"/>
      <c r="CP7" s="790"/>
      <c r="CQ7" s="791"/>
      <c r="CR7" s="789">
        <v>1403</v>
      </c>
      <c r="CS7" s="790"/>
      <c r="CT7" s="790"/>
      <c r="CU7" s="790"/>
      <c r="CV7" s="791"/>
      <c r="CW7" s="789">
        <v>299</v>
      </c>
      <c r="CX7" s="790"/>
      <c r="CY7" s="790"/>
      <c r="CZ7" s="790"/>
      <c r="DA7" s="791"/>
      <c r="DB7" s="789">
        <v>260</v>
      </c>
      <c r="DC7" s="790"/>
      <c r="DD7" s="790"/>
      <c r="DE7" s="790"/>
      <c r="DF7" s="791"/>
      <c r="DG7" s="789" t="s">
        <v>480</v>
      </c>
      <c r="DH7" s="790"/>
      <c r="DI7" s="790"/>
      <c r="DJ7" s="790"/>
      <c r="DK7" s="791"/>
      <c r="DL7" s="789" t="s">
        <v>480</v>
      </c>
      <c r="DM7" s="790"/>
      <c r="DN7" s="790"/>
      <c r="DO7" s="790"/>
      <c r="DP7" s="791"/>
      <c r="DQ7" s="789" t="s">
        <v>480</v>
      </c>
      <c r="DR7" s="790"/>
      <c r="DS7" s="790"/>
      <c r="DT7" s="790"/>
      <c r="DU7" s="791"/>
      <c r="DV7" s="770"/>
      <c r="DW7" s="771"/>
      <c r="DX7" s="771"/>
      <c r="DY7" s="771"/>
      <c r="DZ7" s="772"/>
      <c r="EA7" s="205"/>
    </row>
    <row r="8" spans="1:131" s="206" customFormat="1" ht="26.25" customHeight="1" x14ac:dyDescent="0.15">
      <c r="A8" s="212">
        <v>2</v>
      </c>
      <c r="B8" s="773" t="s">
        <v>361</v>
      </c>
      <c r="C8" s="774"/>
      <c r="D8" s="774"/>
      <c r="E8" s="774"/>
      <c r="F8" s="774"/>
      <c r="G8" s="774"/>
      <c r="H8" s="774"/>
      <c r="I8" s="774"/>
      <c r="J8" s="774"/>
      <c r="K8" s="774"/>
      <c r="L8" s="774"/>
      <c r="M8" s="774"/>
      <c r="N8" s="774"/>
      <c r="O8" s="774"/>
      <c r="P8" s="775"/>
      <c r="Q8" s="776">
        <v>137</v>
      </c>
      <c r="R8" s="777"/>
      <c r="S8" s="777"/>
      <c r="T8" s="777"/>
      <c r="U8" s="777"/>
      <c r="V8" s="777">
        <v>137</v>
      </c>
      <c r="W8" s="777"/>
      <c r="X8" s="777"/>
      <c r="Y8" s="777"/>
      <c r="Z8" s="777"/>
      <c r="AA8" s="777" t="s">
        <v>480</v>
      </c>
      <c r="AB8" s="777"/>
      <c r="AC8" s="777"/>
      <c r="AD8" s="777"/>
      <c r="AE8" s="778"/>
      <c r="AF8" s="779" t="s">
        <v>107</v>
      </c>
      <c r="AG8" s="780"/>
      <c r="AH8" s="780"/>
      <c r="AI8" s="780"/>
      <c r="AJ8" s="781"/>
      <c r="AK8" s="782" t="s">
        <v>480</v>
      </c>
      <c r="AL8" s="783"/>
      <c r="AM8" s="783"/>
      <c r="AN8" s="783"/>
      <c r="AO8" s="783"/>
      <c r="AP8" s="783">
        <v>260</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x14ac:dyDescent="0.15">
      <c r="A9" s="212">
        <v>3</v>
      </c>
      <c r="B9" s="773" t="s">
        <v>362</v>
      </c>
      <c r="C9" s="774"/>
      <c r="D9" s="774"/>
      <c r="E9" s="774"/>
      <c r="F9" s="774"/>
      <c r="G9" s="774"/>
      <c r="H9" s="774"/>
      <c r="I9" s="774"/>
      <c r="J9" s="774"/>
      <c r="K9" s="774"/>
      <c r="L9" s="774"/>
      <c r="M9" s="774"/>
      <c r="N9" s="774"/>
      <c r="O9" s="774"/>
      <c r="P9" s="775"/>
      <c r="Q9" s="776">
        <v>240</v>
      </c>
      <c r="R9" s="777"/>
      <c r="S9" s="777"/>
      <c r="T9" s="777"/>
      <c r="U9" s="777"/>
      <c r="V9" s="777">
        <v>162</v>
      </c>
      <c r="W9" s="777"/>
      <c r="X9" s="777"/>
      <c r="Y9" s="777"/>
      <c r="Z9" s="777"/>
      <c r="AA9" s="777">
        <v>79</v>
      </c>
      <c r="AB9" s="777"/>
      <c r="AC9" s="777"/>
      <c r="AD9" s="777"/>
      <c r="AE9" s="778"/>
      <c r="AF9" s="779">
        <v>79</v>
      </c>
      <c r="AG9" s="780"/>
      <c r="AH9" s="780"/>
      <c r="AI9" s="780"/>
      <c r="AJ9" s="781"/>
      <c r="AK9" s="782">
        <v>95</v>
      </c>
      <c r="AL9" s="783"/>
      <c r="AM9" s="783"/>
      <c r="AN9" s="783"/>
      <c r="AO9" s="783"/>
      <c r="AP9" s="783">
        <v>752</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363</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364</v>
      </c>
      <c r="B23" s="808" t="s">
        <v>365</v>
      </c>
      <c r="C23" s="809"/>
      <c r="D23" s="809"/>
      <c r="E23" s="809"/>
      <c r="F23" s="809"/>
      <c r="G23" s="809"/>
      <c r="H23" s="809"/>
      <c r="I23" s="809"/>
      <c r="J23" s="809"/>
      <c r="K23" s="809"/>
      <c r="L23" s="809"/>
      <c r="M23" s="809"/>
      <c r="N23" s="809"/>
      <c r="O23" s="809"/>
      <c r="P23" s="810"/>
      <c r="Q23" s="811">
        <v>24079</v>
      </c>
      <c r="R23" s="812"/>
      <c r="S23" s="812"/>
      <c r="T23" s="812"/>
      <c r="U23" s="812"/>
      <c r="V23" s="812">
        <v>22773</v>
      </c>
      <c r="W23" s="812"/>
      <c r="X23" s="812"/>
      <c r="Y23" s="812"/>
      <c r="Z23" s="812"/>
      <c r="AA23" s="812">
        <v>1306</v>
      </c>
      <c r="AB23" s="812"/>
      <c r="AC23" s="812"/>
      <c r="AD23" s="812"/>
      <c r="AE23" s="813"/>
      <c r="AF23" s="814">
        <v>845</v>
      </c>
      <c r="AG23" s="812"/>
      <c r="AH23" s="812"/>
      <c r="AI23" s="812"/>
      <c r="AJ23" s="815"/>
      <c r="AK23" s="816"/>
      <c r="AL23" s="817"/>
      <c r="AM23" s="817"/>
      <c r="AN23" s="817"/>
      <c r="AO23" s="817"/>
      <c r="AP23" s="812">
        <v>21118</v>
      </c>
      <c r="AQ23" s="812"/>
      <c r="AR23" s="812"/>
      <c r="AS23" s="812"/>
      <c r="AT23" s="812"/>
      <c r="AU23" s="818"/>
      <c r="AV23" s="818"/>
      <c r="AW23" s="818"/>
      <c r="AX23" s="818"/>
      <c r="AY23" s="819"/>
      <c r="AZ23" s="827" t="s">
        <v>107</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366</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367</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343</v>
      </c>
      <c r="B26" s="759"/>
      <c r="C26" s="759"/>
      <c r="D26" s="759"/>
      <c r="E26" s="759"/>
      <c r="F26" s="759"/>
      <c r="G26" s="759"/>
      <c r="H26" s="759"/>
      <c r="I26" s="759"/>
      <c r="J26" s="759"/>
      <c r="K26" s="759"/>
      <c r="L26" s="759"/>
      <c r="M26" s="759"/>
      <c r="N26" s="759"/>
      <c r="O26" s="759"/>
      <c r="P26" s="760"/>
      <c r="Q26" s="735" t="s">
        <v>368</v>
      </c>
      <c r="R26" s="736"/>
      <c r="S26" s="736"/>
      <c r="T26" s="736"/>
      <c r="U26" s="737"/>
      <c r="V26" s="735" t="s">
        <v>369</v>
      </c>
      <c r="W26" s="736"/>
      <c r="X26" s="736"/>
      <c r="Y26" s="736"/>
      <c r="Z26" s="737"/>
      <c r="AA26" s="735" t="s">
        <v>370</v>
      </c>
      <c r="AB26" s="736"/>
      <c r="AC26" s="736"/>
      <c r="AD26" s="736"/>
      <c r="AE26" s="736"/>
      <c r="AF26" s="830" t="s">
        <v>371</v>
      </c>
      <c r="AG26" s="831"/>
      <c r="AH26" s="831"/>
      <c r="AI26" s="831"/>
      <c r="AJ26" s="832"/>
      <c r="AK26" s="736" t="s">
        <v>372</v>
      </c>
      <c r="AL26" s="736"/>
      <c r="AM26" s="736"/>
      <c r="AN26" s="736"/>
      <c r="AO26" s="737"/>
      <c r="AP26" s="735" t="s">
        <v>373</v>
      </c>
      <c r="AQ26" s="736"/>
      <c r="AR26" s="736"/>
      <c r="AS26" s="736"/>
      <c r="AT26" s="737"/>
      <c r="AU26" s="735" t="s">
        <v>374</v>
      </c>
      <c r="AV26" s="736"/>
      <c r="AW26" s="736"/>
      <c r="AX26" s="736"/>
      <c r="AY26" s="737"/>
      <c r="AZ26" s="735" t="s">
        <v>375</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376</v>
      </c>
      <c r="C28" s="750"/>
      <c r="D28" s="750"/>
      <c r="E28" s="750"/>
      <c r="F28" s="750"/>
      <c r="G28" s="750"/>
      <c r="H28" s="750"/>
      <c r="I28" s="750"/>
      <c r="J28" s="750"/>
      <c r="K28" s="750"/>
      <c r="L28" s="750"/>
      <c r="M28" s="750"/>
      <c r="N28" s="750"/>
      <c r="O28" s="750"/>
      <c r="P28" s="751"/>
      <c r="Q28" s="840">
        <v>9623</v>
      </c>
      <c r="R28" s="841"/>
      <c r="S28" s="841"/>
      <c r="T28" s="841"/>
      <c r="U28" s="841"/>
      <c r="V28" s="841">
        <v>9193</v>
      </c>
      <c r="W28" s="841"/>
      <c r="X28" s="841"/>
      <c r="Y28" s="841"/>
      <c r="Z28" s="841"/>
      <c r="AA28" s="841">
        <v>430</v>
      </c>
      <c r="AB28" s="841"/>
      <c r="AC28" s="841"/>
      <c r="AD28" s="841"/>
      <c r="AE28" s="842"/>
      <c r="AF28" s="843">
        <v>430</v>
      </c>
      <c r="AG28" s="841"/>
      <c r="AH28" s="841"/>
      <c r="AI28" s="841"/>
      <c r="AJ28" s="844"/>
      <c r="AK28" s="845">
        <v>597</v>
      </c>
      <c r="AL28" s="836"/>
      <c r="AM28" s="836"/>
      <c r="AN28" s="836"/>
      <c r="AO28" s="836"/>
      <c r="AP28" s="836" t="s">
        <v>480</v>
      </c>
      <c r="AQ28" s="836"/>
      <c r="AR28" s="836"/>
      <c r="AS28" s="836"/>
      <c r="AT28" s="836"/>
      <c r="AU28" s="836" t="s">
        <v>480</v>
      </c>
      <c r="AV28" s="836"/>
      <c r="AW28" s="836"/>
      <c r="AX28" s="836"/>
      <c r="AY28" s="836"/>
      <c r="AZ28" s="837" t="s">
        <v>541</v>
      </c>
      <c r="BA28" s="837"/>
      <c r="BB28" s="837"/>
      <c r="BC28" s="837"/>
      <c r="BD28" s="837"/>
      <c r="BE28" s="838" t="s">
        <v>541</v>
      </c>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377</v>
      </c>
      <c r="C29" s="774"/>
      <c r="D29" s="774"/>
      <c r="E29" s="774"/>
      <c r="F29" s="774"/>
      <c r="G29" s="774"/>
      <c r="H29" s="774"/>
      <c r="I29" s="774"/>
      <c r="J29" s="774"/>
      <c r="K29" s="774"/>
      <c r="L29" s="774"/>
      <c r="M29" s="774"/>
      <c r="N29" s="774"/>
      <c r="O29" s="774"/>
      <c r="P29" s="775"/>
      <c r="Q29" s="776">
        <v>148</v>
      </c>
      <c r="R29" s="777"/>
      <c r="S29" s="777"/>
      <c r="T29" s="777"/>
      <c r="U29" s="777"/>
      <c r="V29" s="777">
        <v>135</v>
      </c>
      <c r="W29" s="777"/>
      <c r="X29" s="777"/>
      <c r="Y29" s="777"/>
      <c r="Z29" s="777"/>
      <c r="AA29" s="777">
        <v>13</v>
      </c>
      <c r="AB29" s="777"/>
      <c r="AC29" s="777"/>
      <c r="AD29" s="777"/>
      <c r="AE29" s="778"/>
      <c r="AF29" s="779">
        <v>13</v>
      </c>
      <c r="AG29" s="780"/>
      <c r="AH29" s="780"/>
      <c r="AI29" s="780"/>
      <c r="AJ29" s="781"/>
      <c r="AK29" s="848" t="s">
        <v>480</v>
      </c>
      <c r="AL29" s="849"/>
      <c r="AM29" s="849"/>
      <c r="AN29" s="849"/>
      <c r="AO29" s="849"/>
      <c r="AP29" s="849" t="s">
        <v>480</v>
      </c>
      <c r="AQ29" s="849"/>
      <c r="AR29" s="849"/>
      <c r="AS29" s="849"/>
      <c r="AT29" s="849"/>
      <c r="AU29" s="849" t="s">
        <v>480</v>
      </c>
      <c r="AV29" s="849"/>
      <c r="AW29" s="849"/>
      <c r="AX29" s="849"/>
      <c r="AY29" s="849"/>
      <c r="AZ29" s="850" t="s">
        <v>541</v>
      </c>
      <c r="BA29" s="850"/>
      <c r="BB29" s="850"/>
      <c r="BC29" s="850"/>
      <c r="BD29" s="850"/>
      <c r="BE29" s="846" t="s">
        <v>541</v>
      </c>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378</v>
      </c>
      <c r="C30" s="774"/>
      <c r="D30" s="774"/>
      <c r="E30" s="774"/>
      <c r="F30" s="774"/>
      <c r="G30" s="774"/>
      <c r="H30" s="774"/>
      <c r="I30" s="774"/>
      <c r="J30" s="774"/>
      <c r="K30" s="774"/>
      <c r="L30" s="774"/>
      <c r="M30" s="774"/>
      <c r="N30" s="774"/>
      <c r="O30" s="774"/>
      <c r="P30" s="775"/>
      <c r="Q30" s="776">
        <v>4583</v>
      </c>
      <c r="R30" s="777"/>
      <c r="S30" s="777"/>
      <c r="T30" s="777"/>
      <c r="U30" s="777"/>
      <c r="V30" s="777">
        <v>4366</v>
      </c>
      <c r="W30" s="777"/>
      <c r="X30" s="777"/>
      <c r="Y30" s="777"/>
      <c r="Z30" s="777"/>
      <c r="AA30" s="777">
        <v>217</v>
      </c>
      <c r="AB30" s="777"/>
      <c r="AC30" s="777"/>
      <c r="AD30" s="777"/>
      <c r="AE30" s="778"/>
      <c r="AF30" s="779">
        <v>217</v>
      </c>
      <c r="AG30" s="780"/>
      <c r="AH30" s="780"/>
      <c r="AI30" s="780"/>
      <c r="AJ30" s="781"/>
      <c r="AK30" s="848">
        <v>634</v>
      </c>
      <c r="AL30" s="849"/>
      <c r="AM30" s="849"/>
      <c r="AN30" s="849"/>
      <c r="AO30" s="849"/>
      <c r="AP30" s="849" t="s">
        <v>480</v>
      </c>
      <c r="AQ30" s="849"/>
      <c r="AR30" s="849"/>
      <c r="AS30" s="849"/>
      <c r="AT30" s="849"/>
      <c r="AU30" s="849" t="s">
        <v>480</v>
      </c>
      <c r="AV30" s="849"/>
      <c r="AW30" s="849"/>
      <c r="AX30" s="849"/>
      <c r="AY30" s="849"/>
      <c r="AZ30" s="850" t="s">
        <v>541</v>
      </c>
      <c r="BA30" s="850"/>
      <c r="BB30" s="850"/>
      <c r="BC30" s="850"/>
      <c r="BD30" s="850"/>
      <c r="BE30" s="846" t="s">
        <v>541</v>
      </c>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379</v>
      </c>
      <c r="C31" s="774"/>
      <c r="D31" s="774"/>
      <c r="E31" s="774"/>
      <c r="F31" s="774"/>
      <c r="G31" s="774"/>
      <c r="H31" s="774"/>
      <c r="I31" s="774"/>
      <c r="J31" s="774"/>
      <c r="K31" s="774"/>
      <c r="L31" s="774"/>
      <c r="M31" s="774"/>
      <c r="N31" s="774"/>
      <c r="O31" s="774"/>
      <c r="P31" s="775"/>
      <c r="Q31" s="776">
        <v>423</v>
      </c>
      <c r="R31" s="777"/>
      <c r="S31" s="777"/>
      <c r="T31" s="777"/>
      <c r="U31" s="777"/>
      <c r="V31" s="777">
        <v>420</v>
      </c>
      <c r="W31" s="777"/>
      <c r="X31" s="777"/>
      <c r="Y31" s="777"/>
      <c r="Z31" s="777"/>
      <c r="AA31" s="777">
        <v>3</v>
      </c>
      <c r="AB31" s="777"/>
      <c r="AC31" s="777"/>
      <c r="AD31" s="777"/>
      <c r="AE31" s="778"/>
      <c r="AF31" s="779">
        <v>3</v>
      </c>
      <c r="AG31" s="780"/>
      <c r="AH31" s="780"/>
      <c r="AI31" s="780"/>
      <c r="AJ31" s="781"/>
      <c r="AK31" s="848">
        <v>132</v>
      </c>
      <c r="AL31" s="849"/>
      <c r="AM31" s="849"/>
      <c r="AN31" s="849"/>
      <c r="AO31" s="849"/>
      <c r="AP31" s="849" t="s">
        <v>480</v>
      </c>
      <c r="AQ31" s="849"/>
      <c r="AR31" s="849"/>
      <c r="AS31" s="849"/>
      <c r="AT31" s="849"/>
      <c r="AU31" s="849" t="s">
        <v>480</v>
      </c>
      <c r="AV31" s="849"/>
      <c r="AW31" s="849"/>
      <c r="AX31" s="849"/>
      <c r="AY31" s="849"/>
      <c r="AZ31" s="850" t="s">
        <v>541</v>
      </c>
      <c r="BA31" s="850"/>
      <c r="BB31" s="850"/>
      <c r="BC31" s="850"/>
      <c r="BD31" s="850"/>
      <c r="BE31" s="846" t="s">
        <v>541</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380</v>
      </c>
      <c r="C32" s="774"/>
      <c r="D32" s="774"/>
      <c r="E32" s="774"/>
      <c r="F32" s="774"/>
      <c r="G32" s="774"/>
      <c r="H32" s="774"/>
      <c r="I32" s="774"/>
      <c r="J32" s="774"/>
      <c r="K32" s="774"/>
      <c r="L32" s="774"/>
      <c r="M32" s="774"/>
      <c r="N32" s="774"/>
      <c r="O32" s="774"/>
      <c r="P32" s="775"/>
      <c r="Q32" s="776">
        <v>424</v>
      </c>
      <c r="R32" s="777"/>
      <c r="S32" s="777"/>
      <c r="T32" s="777"/>
      <c r="U32" s="777"/>
      <c r="V32" s="777">
        <v>396</v>
      </c>
      <c r="W32" s="777"/>
      <c r="X32" s="777"/>
      <c r="Y32" s="777"/>
      <c r="Z32" s="777"/>
      <c r="AA32" s="777">
        <v>28</v>
      </c>
      <c r="AB32" s="777"/>
      <c r="AC32" s="777"/>
      <c r="AD32" s="777"/>
      <c r="AE32" s="778"/>
      <c r="AF32" s="779">
        <v>1429</v>
      </c>
      <c r="AG32" s="780"/>
      <c r="AH32" s="780"/>
      <c r="AI32" s="780"/>
      <c r="AJ32" s="781"/>
      <c r="AK32" s="848">
        <v>113</v>
      </c>
      <c r="AL32" s="849"/>
      <c r="AM32" s="849"/>
      <c r="AN32" s="849"/>
      <c r="AO32" s="849"/>
      <c r="AP32" s="849">
        <v>3086</v>
      </c>
      <c r="AQ32" s="849"/>
      <c r="AR32" s="849"/>
      <c r="AS32" s="849"/>
      <c r="AT32" s="849"/>
      <c r="AU32" s="849">
        <v>3086</v>
      </c>
      <c r="AV32" s="849"/>
      <c r="AW32" s="849"/>
      <c r="AX32" s="849"/>
      <c r="AY32" s="849"/>
      <c r="AZ32" s="850" t="s">
        <v>480</v>
      </c>
      <c r="BA32" s="850"/>
      <c r="BB32" s="850"/>
      <c r="BC32" s="850"/>
      <c r="BD32" s="850"/>
      <c r="BE32" s="846" t="s">
        <v>542</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t="s">
        <v>381</v>
      </c>
      <c r="C33" s="774"/>
      <c r="D33" s="774"/>
      <c r="E33" s="774"/>
      <c r="F33" s="774"/>
      <c r="G33" s="774"/>
      <c r="H33" s="774"/>
      <c r="I33" s="774"/>
      <c r="J33" s="774"/>
      <c r="K33" s="774"/>
      <c r="L33" s="774"/>
      <c r="M33" s="774"/>
      <c r="N33" s="774"/>
      <c r="O33" s="774"/>
      <c r="P33" s="775"/>
      <c r="Q33" s="776">
        <v>280</v>
      </c>
      <c r="R33" s="777"/>
      <c r="S33" s="777"/>
      <c r="T33" s="777"/>
      <c r="U33" s="777"/>
      <c r="V33" s="777">
        <v>275</v>
      </c>
      <c r="W33" s="777"/>
      <c r="X33" s="777"/>
      <c r="Y33" s="777"/>
      <c r="Z33" s="777"/>
      <c r="AA33" s="777">
        <v>5</v>
      </c>
      <c r="AB33" s="777"/>
      <c r="AC33" s="777"/>
      <c r="AD33" s="777"/>
      <c r="AE33" s="778"/>
      <c r="AF33" s="779">
        <v>5</v>
      </c>
      <c r="AG33" s="780"/>
      <c r="AH33" s="780"/>
      <c r="AI33" s="780"/>
      <c r="AJ33" s="781"/>
      <c r="AK33" s="848">
        <v>212</v>
      </c>
      <c r="AL33" s="849"/>
      <c r="AM33" s="849"/>
      <c r="AN33" s="849"/>
      <c r="AO33" s="849"/>
      <c r="AP33" s="849">
        <v>2613</v>
      </c>
      <c r="AQ33" s="849"/>
      <c r="AR33" s="849"/>
      <c r="AS33" s="849"/>
      <c r="AT33" s="849"/>
      <c r="AU33" s="849">
        <v>2613</v>
      </c>
      <c r="AV33" s="849"/>
      <c r="AW33" s="849"/>
      <c r="AX33" s="849"/>
      <c r="AY33" s="849"/>
      <c r="AZ33" s="850" t="s">
        <v>480</v>
      </c>
      <c r="BA33" s="850"/>
      <c r="BB33" s="850"/>
      <c r="BC33" s="850"/>
      <c r="BD33" s="850"/>
      <c r="BE33" s="846" t="s">
        <v>543</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382</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364</v>
      </c>
      <c r="B63" s="808" t="s">
        <v>383</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2096</v>
      </c>
      <c r="AG63" s="860"/>
      <c r="AH63" s="860"/>
      <c r="AI63" s="860"/>
      <c r="AJ63" s="861"/>
      <c r="AK63" s="862"/>
      <c r="AL63" s="857"/>
      <c r="AM63" s="857"/>
      <c r="AN63" s="857"/>
      <c r="AO63" s="857"/>
      <c r="AP63" s="860">
        <v>5700</v>
      </c>
      <c r="AQ63" s="860"/>
      <c r="AR63" s="860"/>
      <c r="AS63" s="860"/>
      <c r="AT63" s="860"/>
      <c r="AU63" s="860">
        <v>5700</v>
      </c>
      <c r="AV63" s="860"/>
      <c r="AW63" s="860"/>
      <c r="AX63" s="860"/>
      <c r="AY63" s="860"/>
      <c r="AZ63" s="864"/>
      <c r="BA63" s="864"/>
      <c r="BB63" s="864"/>
      <c r="BC63" s="864"/>
      <c r="BD63" s="864"/>
      <c r="BE63" s="865"/>
      <c r="BF63" s="865"/>
      <c r="BG63" s="865"/>
      <c r="BH63" s="865"/>
      <c r="BI63" s="866"/>
      <c r="BJ63" s="867" t="s">
        <v>107</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384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385</v>
      </c>
      <c r="B66" s="759"/>
      <c r="C66" s="759"/>
      <c r="D66" s="759"/>
      <c r="E66" s="759"/>
      <c r="F66" s="759"/>
      <c r="G66" s="759"/>
      <c r="H66" s="759"/>
      <c r="I66" s="759"/>
      <c r="J66" s="759"/>
      <c r="K66" s="759"/>
      <c r="L66" s="759"/>
      <c r="M66" s="759"/>
      <c r="N66" s="759"/>
      <c r="O66" s="759"/>
      <c r="P66" s="760"/>
      <c r="Q66" s="735" t="s">
        <v>368</v>
      </c>
      <c r="R66" s="736"/>
      <c r="S66" s="736"/>
      <c r="T66" s="736"/>
      <c r="U66" s="737"/>
      <c r="V66" s="735" t="s">
        <v>369</v>
      </c>
      <c r="W66" s="736"/>
      <c r="X66" s="736"/>
      <c r="Y66" s="736"/>
      <c r="Z66" s="737"/>
      <c r="AA66" s="735" t="s">
        <v>370</v>
      </c>
      <c r="AB66" s="736"/>
      <c r="AC66" s="736"/>
      <c r="AD66" s="736"/>
      <c r="AE66" s="737"/>
      <c r="AF66" s="870" t="s">
        <v>371</v>
      </c>
      <c r="AG66" s="831"/>
      <c r="AH66" s="831"/>
      <c r="AI66" s="831"/>
      <c r="AJ66" s="871"/>
      <c r="AK66" s="735" t="s">
        <v>372</v>
      </c>
      <c r="AL66" s="759"/>
      <c r="AM66" s="759"/>
      <c r="AN66" s="759"/>
      <c r="AO66" s="760"/>
      <c r="AP66" s="735" t="s">
        <v>373</v>
      </c>
      <c r="AQ66" s="736"/>
      <c r="AR66" s="736"/>
      <c r="AS66" s="736"/>
      <c r="AT66" s="737"/>
      <c r="AU66" s="735" t="s">
        <v>386</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544</v>
      </c>
      <c r="C68" s="888"/>
      <c r="D68" s="888"/>
      <c r="E68" s="888"/>
      <c r="F68" s="888"/>
      <c r="G68" s="888"/>
      <c r="H68" s="888"/>
      <c r="I68" s="888"/>
      <c r="J68" s="888"/>
      <c r="K68" s="888"/>
      <c r="L68" s="888"/>
      <c r="M68" s="888"/>
      <c r="N68" s="888"/>
      <c r="O68" s="888"/>
      <c r="P68" s="889"/>
      <c r="Q68" s="890">
        <v>26273</v>
      </c>
      <c r="R68" s="884"/>
      <c r="S68" s="884"/>
      <c r="T68" s="884"/>
      <c r="U68" s="884"/>
      <c r="V68" s="884">
        <v>25836</v>
      </c>
      <c r="W68" s="884"/>
      <c r="X68" s="884"/>
      <c r="Y68" s="884"/>
      <c r="Z68" s="884"/>
      <c r="AA68" s="884">
        <v>437</v>
      </c>
      <c r="AB68" s="884"/>
      <c r="AC68" s="884"/>
      <c r="AD68" s="884"/>
      <c r="AE68" s="884"/>
      <c r="AF68" s="884">
        <v>437</v>
      </c>
      <c r="AG68" s="884"/>
      <c r="AH68" s="884"/>
      <c r="AI68" s="884"/>
      <c r="AJ68" s="884"/>
      <c r="AK68" s="884">
        <v>2695</v>
      </c>
      <c r="AL68" s="884"/>
      <c r="AM68" s="884"/>
      <c r="AN68" s="884"/>
      <c r="AO68" s="884"/>
      <c r="AP68" s="884" t="s">
        <v>480</v>
      </c>
      <c r="AQ68" s="884"/>
      <c r="AR68" s="884"/>
      <c r="AS68" s="884"/>
      <c r="AT68" s="884"/>
      <c r="AU68" s="884" t="s">
        <v>480</v>
      </c>
      <c r="AV68" s="884"/>
      <c r="AW68" s="884"/>
      <c r="AX68" s="884"/>
      <c r="AY68" s="884"/>
      <c r="AZ68" s="885" t="s">
        <v>541</v>
      </c>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545</v>
      </c>
      <c r="C69" s="892"/>
      <c r="D69" s="892"/>
      <c r="E69" s="892"/>
      <c r="F69" s="892"/>
      <c r="G69" s="892"/>
      <c r="H69" s="892"/>
      <c r="I69" s="892"/>
      <c r="J69" s="892"/>
      <c r="K69" s="892"/>
      <c r="L69" s="892"/>
      <c r="M69" s="892"/>
      <c r="N69" s="892"/>
      <c r="O69" s="892"/>
      <c r="P69" s="893"/>
      <c r="Q69" s="894">
        <v>199</v>
      </c>
      <c r="R69" s="849"/>
      <c r="S69" s="849"/>
      <c r="T69" s="849"/>
      <c r="U69" s="849"/>
      <c r="V69" s="849">
        <v>159</v>
      </c>
      <c r="W69" s="849"/>
      <c r="X69" s="849"/>
      <c r="Y69" s="849"/>
      <c r="Z69" s="849"/>
      <c r="AA69" s="849">
        <v>40</v>
      </c>
      <c r="AB69" s="849"/>
      <c r="AC69" s="849"/>
      <c r="AD69" s="849"/>
      <c r="AE69" s="849"/>
      <c r="AF69" s="849">
        <v>40</v>
      </c>
      <c r="AG69" s="849"/>
      <c r="AH69" s="849"/>
      <c r="AI69" s="849"/>
      <c r="AJ69" s="849"/>
      <c r="AK69" s="849" t="s">
        <v>480</v>
      </c>
      <c r="AL69" s="849"/>
      <c r="AM69" s="849"/>
      <c r="AN69" s="849"/>
      <c r="AO69" s="849"/>
      <c r="AP69" s="849" t="s">
        <v>480</v>
      </c>
      <c r="AQ69" s="849"/>
      <c r="AR69" s="849"/>
      <c r="AS69" s="849"/>
      <c r="AT69" s="849"/>
      <c r="AU69" s="849" t="s">
        <v>480</v>
      </c>
      <c r="AV69" s="849"/>
      <c r="AW69" s="849"/>
      <c r="AX69" s="849"/>
      <c r="AY69" s="849"/>
      <c r="AZ69" s="895" t="s">
        <v>541</v>
      </c>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546</v>
      </c>
      <c r="C70" s="892"/>
      <c r="D70" s="892"/>
      <c r="E70" s="892"/>
      <c r="F70" s="892"/>
      <c r="G70" s="892"/>
      <c r="H70" s="892"/>
      <c r="I70" s="892"/>
      <c r="J70" s="892"/>
      <c r="K70" s="892"/>
      <c r="L70" s="892"/>
      <c r="M70" s="892"/>
      <c r="N70" s="892"/>
      <c r="O70" s="892"/>
      <c r="P70" s="893"/>
      <c r="Q70" s="894">
        <v>111</v>
      </c>
      <c r="R70" s="849"/>
      <c r="S70" s="849"/>
      <c r="T70" s="849"/>
      <c r="U70" s="849"/>
      <c r="V70" s="849">
        <v>104</v>
      </c>
      <c r="W70" s="849"/>
      <c r="X70" s="849"/>
      <c r="Y70" s="849"/>
      <c r="Z70" s="849"/>
      <c r="AA70" s="849">
        <v>7</v>
      </c>
      <c r="AB70" s="849"/>
      <c r="AC70" s="849"/>
      <c r="AD70" s="849"/>
      <c r="AE70" s="849"/>
      <c r="AF70" s="849">
        <v>7</v>
      </c>
      <c r="AG70" s="849"/>
      <c r="AH70" s="849"/>
      <c r="AI70" s="849"/>
      <c r="AJ70" s="849"/>
      <c r="AK70" s="849">
        <v>2</v>
      </c>
      <c r="AL70" s="849"/>
      <c r="AM70" s="849"/>
      <c r="AN70" s="849"/>
      <c r="AO70" s="849"/>
      <c r="AP70" s="849" t="s">
        <v>480</v>
      </c>
      <c r="AQ70" s="849"/>
      <c r="AR70" s="849"/>
      <c r="AS70" s="849"/>
      <c r="AT70" s="849"/>
      <c r="AU70" s="849" t="s">
        <v>480</v>
      </c>
      <c r="AV70" s="849"/>
      <c r="AW70" s="849"/>
      <c r="AX70" s="849"/>
      <c r="AY70" s="849"/>
      <c r="AZ70" s="895" t="s">
        <v>541</v>
      </c>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547</v>
      </c>
      <c r="C71" s="892"/>
      <c r="D71" s="892"/>
      <c r="E71" s="892"/>
      <c r="F71" s="892"/>
      <c r="G71" s="892"/>
      <c r="H71" s="892"/>
      <c r="I71" s="892"/>
      <c r="J71" s="892"/>
      <c r="K71" s="892"/>
      <c r="L71" s="892"/>
      <c r="M71" s="892"/>
      <c r="N71" s="892"/>
      <c r="O71" s="892"/>
      <c r="P71" s="893"/>
      <c r="Q71" s="894">
        <v>127</v>
      </c>
      <c r="R71" s="849"/>
      <c r="S71" s="849"/>
      <c r="T71" s="849"/>
      <c r="U71" s="849"/>
      <c r="V71" s="849">
        <v>104</v>
      </c>
      <c r="W71" s="849"/>
      <c r="X71" s="849"/>
      <c r="Y71" s="849"/>
      <c r="Z71" s="849"/>
      <c r="AA71" s="849">
        <v>23</v>
      </c>
      <c r="AB71" s="849"/>
      <c r="AC71" s="849"/>
      <c r="AD71" s="849"/>
      <c r="AE71" s="849"/>
      <c r="AF71" s="849">
        <v>23</v>
      </c>
      <c r="AG71" s="849"/>
      <c r="AH71" s="849"/>
      <c r="AI71" s="849"/>
      <c r="AJ71" s="849"/>
      <c r="AK71" s="849" t="s">
        <v>480</v>
      </c>
      <c r="AL71" s="849"/>
      <c r="AM71" s="849"/>
      <c r="AN71" s="849"/>
      <c r="AO71" s="849"/>
      <c r="AP71" s="849" t="s">
        <v>480</v>
      </c>
      <c r="AQ71" s="849"/>
      <c r="AR71" s="849"/>
      <c r="AS71" s="849"/>
      <c r="AT71" s="849"/>
      <c r="AU71" s="849" t="s">
        <v>480</v>
      </c>
      <c r="AV71" s="849"/>
      <c r="AW71" s="849"/>
      <c r="AX71" s="849"/>
      <c r="AY71" s="849"/>
      <c r="AZ71" s="895" t="s">
        <v>541</v>
      </c>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t="s">
        <v>548</v>
      </c>
      <c r="C72" s="892"/>
      <c r="D72" s="892"/>
      <c r="E72" s="892"/>
      <c r="F72" s="892"/>
      <c r="G72" s="892"/>
      <c r="H72" s="892"/>
      <c r="I72" s="892"/>
      <c r="J72" s="892"/>
      <c r="K72" s="892"/>
      <c r="L72" s="892"/>
      <c r="M72" s="892"/>
      <c r="N72" s="892"/>
      <c r="O72" s="892"/>
      <c r="P72" s="893"/>
      <c r="Q72" s="894">
        <v>4685</v>
      </c>
      <c r="R72" s="849"/>
      <c r="S72" s="849"/>
      <c r="T72" s="849"/>
      <c r="U72" s="849"/>
      <c r="V72" s="849">
        <v>4539</v>
      </c>
      <c r="W72" s="849"/>
      <c r="X72" s="849"/>
      <c r="Y72" s="849"/>
      <c r="Z72" s="849"/>
      <c r="AA72" s="849">
        <v>145</v>
      </c>
      <c r="AB72" s="849"/>
      <c r="AC72" s="849"/>
      <c r="AD72" s="849"/>
      <c r="AE72" s="849"/>
      <c r="AF72" s="849">
        <v>145</v>
      </c>
      <c r="AG72" s="849"/>
      <c r="AH72" s="849"/>
      <c r="AI72" s="849"/>
      <c r="AJ72" s="849"/>
      <c r="AK72" s="849">
        <v>73</v>
      </c>
      <c r="AL72" s="849"/>
      <c r="AM72" s="849"/>
      <c r="AN72" s="849"/>
      <c r="AO72" s="849"/>
      <c r="AP72" s="849" t="s">
        <v>480</v>
      </c>
      <c r="AQ72" s="849"/>
      <c r="AR72" s="849"/>
      <c r="AS72" s="849"/>
      <c r="AT72" s="849"/>
      <c r="AU72" s="849" t="s">
        <v>480</v>
      </c>
      <c r="AV72" s="849"/>
      <c r="AW72" s="849"/>
      <c r="AX72" s="849"/>
      <c r="AY72" s="849"/>
      <c r="AZ72" s="895" t="s">
        <v>541</v>
      </c>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t="s">
        <v>549</v>
      </c>
      <c r="C73" s="892"/>
      <c r="D73" s="892"/>
      <c r="E73" s="892"/>
      <c r="F73" s="892"/>
      <c r="G73" s="892"/>
      <c r="H73" s="892"/>
      <c r="I73" s="892"/>
      <c r="J73" s="892"/>
      <c r="K73" s="892"/>
      <c r="L73" s="892"/>
      <c r="M73" s="892"/>
      <c r="N73" s="892"/>
      <c r="O73" s="892"/>
      <c r="P73" s="893"/>
      <c r="Q73" s="894">
        <v>546090</v>
      </c>
      <c r="R73" s="849"/>
      <c r="S73" s="849"/>
      <c r="T73" s="849"/>
      <c r="U73" s="849"/>
      <c r="V73" s="849">
        <v>535514</v>
      </c>
      <c r="W73" s="849"/>
      <c r="X73" s="849"/>
      <c r="Y73" s="849"/>
      <c r="Z73" s="849"/>
      <c r="AA73" s="849">
        <v>10576</v>
      </c>
      <c r="AB73" s="849"/>
      <c r="AC73" s="849"/>
      <c r="AD73" s="849"/>
      <c r="AE73" s="849"/>
      <c r="AF73" s="849">
        <v>10576</v>
      </c>
      <c r="AG73" s="849"/>
      <c r="AH73" s="849"/>
      <c r="AI73" s="849"/>
      <c r="AJ73" s="849"/>
      <c r="AK73" s="849">
        <v>7248</v>
      </c>
      <c r="AL73" s="849"/>
      <c r="AM73" s="849"/>
      <c r="AN73" s="849"/>
      <c r="AO73" s="849"/>
      <c r="AP73" s="849" t="s">
        <v>480</v>
      </c>
      <c r="AQ73" s="849"/>
      <c r="AR73" s="849"/>
      <c r="AS73" s="849"/>
      <c r="AT73" s="849"/>
      <c r="AU73" s="849" t="s">
        <v>480</v>
      </c>
      <c r="AV73" s="849"/>
      <c r="AW73" s="849"/>
      <c r="AX73" s="849"/>
      <c r="AY73" s="849"/>
      <c r="AZ73" s="895" t="s">
        <v>541</v>
      </c>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t="s">
        <v>550</v>
      </c>
      <c r="C74" s="892"/>
      <c r="D74" s="892"/>
      <c r="E74" s="892"/>
      <c r="F74" s="892"/>
      <c r="G74" s="892"/>
      <c r="H74" s="892"/>
      <c r="I74" s="892"/>
      <c r="J74" s="892"/>
      <c r="K74" s="892"/>
      <c r="L74" s="892"/>
      <c r="M74" s="892"/>
      <c r="N74" s="892"/>
      <c r="O74" s="892"/>
      <c r="P74" s="893"/>
      <c r="Q74" s="894">
        <v>5349</v>
      </c>
      <c r="R74" s="849"/>
      <c r="S74" s="849"/>
      <c r="T74" s="849"/>
      <c r="U74" s="849"/>
      <c r="V74" s="849">
        <v>5161</v>
      </c>
      <c r="W74" s="849"/>
      <c r="X74" s="849"/>
      <c r="Y74" s="849"/>
      <c r="Z74" s="849"/>
      <c r="AA74" s="849">
        <v>188</v>
      </c>
      <c r="AB74" s="849"/>
      <c r="AC74" s="849"/>
      <c r="AD74" s="849"/>
      <c r="AE74" s="849"/>
      <c r="AF74" s="849">
        <v>142</v>
      </c>
      <c r="AG74" s="849"/>
      <c r="AH74" s="849"/>
      <c r="AI74" s="849"/>
      <c r="AJ74" s="849"/>
      <c r="AK74" s="897" t="s">
        <v>480</v>
      </c>
      <c r="AL74" s="898"/>
      <c r="AM74" s="898"/>
      <c r="AN74" s="898"/>
      <c r="AO74" s="848"/>
      <c r="AP74" s="849">
        <v>1973</v>
      </c>
      <c r="AQ74" s="849"/>
      <c r="AR74" s="849"/>
      <c r="AS74" s="849"/>
      <c r="AT74" s="849"/>
      <c r="AU74" s="849">
        <v>1973</v>
      </c>
      <c r="AV74" s="849"/>
      <c r="AW74" s="849"/>
      <c r="AX74" s="849"/>
      <c r="AY74" s="849"/>
      <c r="AZ74" s="895" t="s">
        <v>541</v>
      </c>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t="s">
        <v>551</v>
      </c>
      <c r="C75" s="892"/>
      <c r="D75" s="892"/>
      <c r="E75" s="892"/>
      <c r="F75" s="892"/>
      <c r="G75" s="892"/>
      <c r="H75" s="892"/>
      <c r="I75" s="892"/>
      <c r="J75" s="892"/>
      <c r="K75" s="892"/>
      <c r="L75" s="892"/>
      <c r="M75" s="892"/>
      <c r="N75" s="892"/>
      <c r="O75" s="892"/>
      <c r="P75" s="893"/>
      <c r="Q75" s="899">
        <v>1688</v>
      </c>
      <c r="R75" s="898"/>
      <c r="S75" s="898"/>
      <c r="T75" s="898"/>
      <c r="U75" s="848"/>
      <c r="V75" s="897">
        <v>1444</v>
      </c>
      <c r="W75" s="898"/>
      <c r="X75" s="898"/>
      <c r="Y75" s="898"/>
      <c r="Z75" s="848"/>
      <c r="AA75" s="897">
        <v>244</v>
      </c>
      <c r="AB75" s="898"/>
      <c r="AC75" s="898"/>
      <c r="AD75" s="898"/>
      <c r="AE75" s="848"/>
      <c r="AF75" s="897">
        <v>244</v>
      </c>
      <c r="AG75" s="898"/>
      <c r="AH75" s="898"/>
      <c r="AI75" s="898"/>
      <c r="AJ75" s="848"/>
      <c r="AK75" s="897" t="s">
        <v>480</v>
      </c>
      <c r="AL75" s="898"/>
      <c r="AM75" s="898"/>
      <c r="AN75" s="898"/>
      <c r="AO75" s="848"/>
      <c r="AP75" s="897">
        <v>69</v>
      </c>
      <c r="AQ75" s="898"/>
      <c r="AR75" s="898"/>
      <c r="AS75" s="898"/>
      <c r="AT75" s="848"/>
      <c r="AU75" s="897">
        <v>69</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t="s">
        <v>552</v>
      </c>
      <c r="C76" s="892"/>
      <c r="D76" s="892"/>
      <c r="E76" s="892"/>
      <c r="F76" s="892"/>
      <c r="G76" s="892"/>
      <c r="H76" s="892"/>
      <c r="I76" s="892"/>
      <c r="J76" s="892"/>
      <c r="K76" s="892"/>
      <c r="L76" s="892"/>
      <c r="M76" s="892"/>
      <c r="N76" s="892"/>
      <c r="O76" s="892"/>
      <c r="P76" s="893"/>
      <c r="Q76" s="899">
        <v>7187</v>
      </c>
      <c r="R76" s="898"/>
      <c r="S76" s="898"/>
      <c r="T76" s="898"/>
      <c r="U76" s="848"/>
      <c r="V76" s="897">
        <v>5977</v>
      </c>
      <c r="W76" s="898"/>
      <c r="X76" s="898"/>
      <c r="Y76" s="898"/>
      <c r="Z76" s="848"/>
      <c r="AA76" s="897">
        <v>1210</v>
      </c>
      <c r="AB76" s="898"/>
      <c r="AC76" s="898"/>
      <c r="AD76" s="898"/>
      <c r="AE76" s="848"/>
      <c r="AF76" s="897">
        <v>5470</v>
      </c>
      <c r="AG76" s="898"/>
      <c r="AH76" s="898"/>
      <c r="AI76" s="898"/>
      <c r="AJ76" s="848"/>
      <c r="AK76" s="897" t="s">
        <v>480</v>
      </c>
      <c r="AL76" s="898"/>
      <c r="AM76" s="898"/>
      <c r="AN76" s="898"/>
      <c r="AO76" s="848"/>
      <c r="AP76" s="897">
        <v>8098</v>
      </c>
      <c r="AQ76" s="898"/>
      <c r="AR76" s="898"/>
      <c r="AS76" s="898"/>
      <c r="AT76" s="848"/>
      <c r="AU76" s="897">
        <v>16</v>
      </c>
      <c r="AV76" s="898"/>
      <c r="AW76" s="898"/>
      <c r="AX76" s="898"/>
      <c r="AY76" s="848"/>
      <c r="AZ76" s="895" t="s">
        <v>541</v>
      </c>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t="s">
        <v>553</v>
      </c>
      <c r="C77" s="892"/>
      <c r="D77" s="892"/>
      <c r="E77" s="892"/>
      <c r="F77" s="892"/>
      <c r="G77" s="892"/>
      <c r="H77" s="892"/>
      <c r="I77" s="892"/>
      <c r="J77" s="892"/>
      <c r="K77" s="892"/>
      <c r="L77" s="892"/>
      <c r="M77" s="892"/>
      <c r="N77" s="892"/>
      <c r="O77" s="892"/>
      <c r="P77" s="893"/>
      <c r="Q77" s="899">
        <v>5021</v>
      </c>
      <c r="R77" s="898"/>
      <c r="S77" s="898"/>
      <c r="T77" s="898"/>
      <c r="U77" s="848"/>
      <c r="V77" s="897">
        <v>4818</v>
      </c>
      <c r="W77" s="898"/>
      <c r="X77" s="898"/>
      <c r="Y77" s="898"/>
      <c r="Z77" s="848"/>
      <c r="AA77" s="897">
        <v>203</v>
      </c>
      <c r="AB77" s="898"/>
      <c r="AC77" s="898"/>
      <c r="AD77" s="898"/>
      <c r="AE77" s="848"/>
      <c r="AF77" s="897">
        <v>5396</v>
      </c>
      <c r="AG77" s="898"/>
      <c r="AH77" s="898"/>
      <c r="AI77" s="898"/>
      <c r="AJ77" s="848"/>
      <c r="AK77" s="897" t="s">
        <v>480</v>
      </c>
      <c r="AL77" s="898"/>
      <c r="AM77" s="898"/>
      <c r="AN77" s="898"/>
      <c r="AO77" s="848"/>
      <c r="AP77" s="897">
        <v>1251</v>
      </c>
      <c r="AQ77" s="898"/>
      <c r="AR77" s="898"/>
      <c r="AS77" s="898"/>
      <c r="AT77" s="848"/>
      <c r="AU77" s="897" t="s">
        <v>480</v>
      </c>
      <c r="AV77" s="898"/>
      <c r="AW77" s="898"/>
      <c r="AX77" s="898"/>
      <c r="AY77" s="848"/>
      <c r="AZ77" s="895" t="s">
        <v>541</v>
      </c>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t="s">
        <v>554</v>
      </c>
      <c r="C78" s="892"/>
      <c r="D78" s="892"/>
      <c r="E78" s="892"/>
      <c r="F78" s="892"/>
      <c r="G78" s="892"/>
      <c r="H78" s="892"/>
      <c r="I78" s="892"/>
      <c r="J78" s="892"/>
      <c r="K78" s="892"/>
      <c r="L78" s="892"/>
      <c r="M78" s="892"/>
      <c r="N78" s="892"/>
      <c r="O78" s="892"/>
      <c r="P78" s="893"/>
      <c r="Q78" s="894">
        <v>789</v>
      </c>
      <c r="R78" s="849"/>
      <c r="S78" s="849"/>
      <c r="T78" s="849"/>
      <c r="U78" s="849"/>
      <c r="V78" s="849">
        <v>742</v>
      </c>
      <c r="W78" s="849"/>
      <c r="X78" s="849"/>
      <c r="Y78" s="849"/>
      <c r="Z78" s="849"/>
      <c r="AA78" s="849">
        <v>48</v>
      </c>
      <c r="AB78" s="849"/>
      <c r="AC78" s="849"/>
      <c r="AD78" s="849"/>
      <c r="AE78" s="849"/>
      <c r="AF78" s="849">
        <v>48</v>
      </c>
      <c r="AG78" s="849"/>
      <c r="AH78" s="849"/>
      <c r="AI78" s="849"/>
      <c r="AJ78" s="849"/>
      <c r="AK78" s="849" t="s">
        <v>480</v>
      </c>
      <c r="AL78" s="849"/>
      <c r="AM78" s="849"/>
      <c r="AN78" s="849"/>
      <c r="AO78" s="849"/>
      <c r="AP78" s="849" t="s">
        <v>480</v>
      </c>
      <c r="AQ78" s="849"/>
      <c r="AR78" s="849"/>
      <c r="AS78" s="849"/>
      <c r="AT78" s="849"/>
      <c r="AU78" s="849" t="s">
        <v>480</v>
      </c>
      <c r="AV78" s="849"/>
      <c r="AW78" s="849"/>
      <c r="AX78" s="849"/>
      <c r="AY78" s="849"/>
      <c r="AZ78" s="895" t="s">
        <v>541</v>
      </c>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364</v>
      </c>
      <c r="B88" s="808" t="s">
        <v>387</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22528</v>
      </c>
      <c r="AG88" s="860"/>
      <c r="AH88" s="860"/>
      <c r="AI88" s="860"/>
      <c r="AJ88" s="860"/>
      <c r="AK88" s="857"/>
      <c r="AL88" s="857"/>
      <c r="AM88" s="857"/>
      <c r="AN88" s="857"/>
      <c r="AO88" s="857"/>
      <c r="AP88" s="860">
        <v>11391</v>
      </c>
      <c r="AQ88" s="860"/>
      <c r="AR88" s="860"/>
      <c r="AS88" s="860"/>
      <c r="AT88" s="860"/>
      <c r="AU88" s="860">
        <v>2058</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808" t="s">
        <v>388</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1403</v>
      </c>
      <c r="CS102" s="868"/>
      <c r="CT102" s="868"/>
      <c r="CU102" s="868"/>
      <c r="CV102" s="911"/>
      <c r="CW102" s="910">
        <v>299</v>
      </c>
      <c r="CX102" s="868"/>
      <c r="CY102" s="868"/>
      <c r="CZ102" s="868"/>
      <c r="DA102" s="911"/>
      <c r="DB102" s="910">
        <v>260</v>
      </c>
      <c r="DC102" s="868"/>
      <c r="DD102" s="868"/>
      <c r="DE102" s="868"/>
      <c r="DF102" s="911"/>
      <c r="DG102" s="910" t="s">
        <v>480</v>
      </c>
      <c r="DH102" s="868"/>
      <c r="DI102" s="868"/>
      <c r="DJ102" s="868"/>
      <c r="DK102" s="911"/>
      <c r="DL102" s="910" t="s">
        <v>480</v>
      </c>
      <c r="DM102" s="868"/>
      <c r="DN102" s="868"/>
      <c r="DO102" s="868"/>
      <c r="DP102" s="911"/>
      <c r="DQ102" s="910" t="s">
        <v>480</v>
      </c>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389</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390</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391</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392</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393</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394</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395</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396</v>
      </c>
      <c r="AB109" s="913"/>
      <c r="AC109" s="913"/>
      <c r="AD109" s="913"/>
      <c r="AE109" s="914"/>
      <c r="AF109" s="912" t="s">
        <v>283</v>
      </c>
      <c r="AG109" s="913"/>
      <c r="AH109" s="913"/>
      <c r="AI109" s="913"/>
      <c r="AJ109" s="914"/>
      <c r="AK109" s="912" t="s">
        <v>282</v>
      </c>
      <c r="AL109" s="913"/>
      <c r="AM109" s="913"/>
      <c r="AN109" s="913"/>
      <c r="AO109" s="914"/>
      <c r="AP109" s="912" t="s">
        <v>397</v>
      </c>
      <c r="AQ109" s="913"/>
      <c r="AR109" s="913"/>
      <c r="AS109" s="913"/>
      <c r="AT109" s="915"/>
      <c r="AU109" s="934" t="s">
        <v>395</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396</v>
      </c>
      <c r="BR109" s="913"/>
      <c r="BS109" s="913"/>
      <c r="BT109" s="913"/>
      <c r="BU109" s="914"/>
      <c r="BV109" s="912" t="s">
        <v>283</v>
      </c>
      <c r="BW109" s="913"/>
      <c r="BX109" s="913"/>
      <c r="BY109" s="913"/>
      <c r="BZ109" s="914"/>
      <c r="CA109" s="912" t="s">
        <v>282</v>
      </c>
      <c r="CB109" s="913"/>
      <c r="CC109" s="913"/>
      <c r="CD109" s="913"/>
      <c r="CE109" s="914"/>
      <c r="CF109" s="935" t="s">
        <v>397</v>
      </c>
      <c r="CG109" s="935"/>
      <c r="CH109" s="935"/>
      <c r="CI109" s="935"/>
      <c r="CJ109" s="935"/>
      <c r="CK109" s="912" t="s">
        <v>398</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396</v>
      </c>
      <c r="DH109" s="913"/>
      <c r="DI109" s="913"/>
      <c r="DJ109" s="913"/>
      <c r="DK109" s="914"/>
      <c r="DL109" s="912" t="s">
        <v>283</v>
      </c>
      <c r="DM109" s="913"/>
      <c r="DN109" s="913"/>
      <c r="DO109" s="913"/>
      <c r="DP109" s="914"/>
      <c r="DQ109" s="912" t="s">
        <v>282</v>
      </c>
      <c r="DR109" s="913"/>
      <c r="DS109" s="913"/>
      <c r="DT109" s="913"/>
      <c r="DU109" s="914"/>
      <c r="DV109" s="912" t="s">
        <v>397</v>
      </c>
      <c r="DW109" s="913"/>
      <c r="DX109" s="913"/>
      <c r="DY109" s="913"/>
      <c r="DZ109" s="915"/>
    </row>
    <row r="110" spans="1:131" s="197" customFormat="1" ht="26.25" customHeight="1" x14ac:dyDescent="0.15">
      <c r="A110" s="916" t="s">
        <v>399</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3018191</v>
      </c>
      <c r="AB110" s="920"/>
      <c r="AC110" s="920"/>
      <c r="AD110" s="920"/>
      <c r="AE110" s="921"/>
      <c r="AF110" s="922">
        <v>2979632</v>
      </c>
      <c r="AG110" s="920"/>
      <c r="AH110" s="920"/>
      <c r="AI110" s="920"/>
      <c r="AJ110" s="921"/>
      <c r="AK110" s="922">
        <v>2823018</v>
      </c>
      <c r="AL110" s="920"/>
      <c r="AM110" s="920"/>
      <c r="AN110" s="920"/>
      <c r="AO110" s="921"/>
      <c r="AP110" s="923">
        <v>22.1</v>
      </c>
      <c r="AQ110" s="924"/>
      <c r="AR110" s="924"/>
      <c r="AS110" s="924"/>
      <c r="AT110" s="925"/>
      <c r="AU110" s="926" t="s">
        <v>60</v>
      </c>
      <c r="AV110" s="927"/>
      <c r="AW110" s="927"/>
      <c r="AX110" s="927"/>
      <c r="AY110" s="928"/>
      <c r="AZ110" s="970" t="s">
        <v>400</v>
      </c>
      <c r="BA110" s="917"/>
      <c r="BB110" s="917"/>
      <c r="BC110" s="917"/>
      <c r="BD110" s="917"/>
      <c r="BE110" s="917"/>
      <c r="BF110" s="917"/>
      <c r="BG110" s="917"/>
      <c r="BH110" s="917"/>
      <c r="BI110" s="917"/>
      <c r="BJ110" s="917"/>
      <c r="BK110" s="917"/>
      <c r="BL110" s="917"/>
      <c r="BM110" s="917"/>
      <c r="BN110" s="917"/>
      <c r="BO110" s="917"/>
      <c r="BP110" s="918"/>
      <c r="BQ110" s="956">
        <v>21218108</v>
      </c>
      <c r="BR110" s="957"/>
      <c r="BS110" s="957"/>
      <c r="BT110" s="957"/>
      <c r="BU110" s="957"/>
      <c r="BV110" s="957">
        <v>20804940</v>
      </c>
      <c r="BW110" s="957"/>
      <c r="BX110" s="957"/>
      <c r="BY110" s="957"/>
      <c r="BZ110" s="957"/>
      <c r="CA110" s="957">
        <v>21118396</v>
      </c>
      <c r="CB110" s="957"/>
      <c r="CC110" s="957"/>
      <c r="CD110" s="957"/>
      <c r="CE110" s="957"/>
      <c r="CF110" s="971">
        <v>165.6</v>
      </c>
      <c r="CG110" s="972"/>
      <c r="CH110" s="972"/>
      <c r="CI110" s="972"/>
      <c r="CJ110" s="972"/>
      <c r="CK110" s="973" t="s">
        <v>401</v>
      </c>
      <c r="CL110" s="974"/>
      <c r="CM110" s="953" t="s">
        <v>402</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107</v>
      </c>
      <c r="DH110" s="957"/>
      <c r="DI110" s="957"/>
      <c r="DJ110" s="957"/>
      <c r="DK110" s="957"/>
      <c r="DL110" s="957" t="s">
        <v>107</v>
      </c>
      <c r="DM110" s="957"/>
      <c r="DN110" s="957"/>
      <c r="DO110" s="957"/>
      <c r="DP110" s="957"/>
      <c r="DQ110" s="957" t="s">
        <v>107</v>
      </c>
      <c r="DR110" s="957"/>
      <c r="DS110" s="957"/>
      <c r="DT110" s="957"/>
      <c r="DU110" s="957"/>
      <c r="DV110" s="958" t="s">
        <v>107</v>
      </c>
      <c r="DW110" s="958"/>
      <c r="DX110" s="958"/>
      <c r="DY110" s="958"/>
      <c r="DZ110" s="959"/>
    </row>
    <row r="111" spans="1:131" s="197" customFormat="1" ht="26.25" customHeight="1" x14ac:dyDescent="0.15">
      <c r="A111" s="960" t="s">
        <v>403</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404</v>
      </c>
      <c r="AB111" s="964"/>
      <c r="AC111" s="964"/>
      <c r="AD111" s="964"/>
      <c r="AE111" s="965"/>
      <c r="AF111" s="966" t="s">
        <v>404</v>
      </c>
      <c r="AG111" s="964"/>
      <c r="AH111" s="964"/>
      <c r="AI111" s="964"/>
      <c r="AJ111" s="965"/>
      <c r="AK111" s="966" t="s">
        <v>404</v>
      </c>
      <c r="AL111" s="964"/>
      <c r="AM111" s="964"/>
      <c r="AN111" s="964"/>
      <c r="AO111" s="965"/>
      <c r="AP111" s="967" t="s">
        <v>404</v>
      </c>
      <c r="AQ111" s="968"/>
      <c r="AR111" s="968"/>
      <c r="AS111" s="968"/>
      <c r="AT111" s="969"/>
      <c r="AU111" s="929"/>
      <c r="AV111" s="930"/>
      <c r="AW111" s="930"/>
      <c r="AX111" s="930"/>
      <c r="AY111" s="931"/>
      <c r="AZ111" s="979" t="s">
        <v>405</v>
      </c>
      <c r="BA111" s="980"/>
      <c r="BB111" s="980"/>
      <c r="BC111" s="980"/>
      <c r="BD111" s="980"/>
      <c r="BE111" s="980"/>
      <c r="BF111" s="980"/>
      <c r="BG111" s="980"/>
      <c r="BH111" s="980"/>
      <c r="BI111" s="980"/>
      <c r="BJ111" s="980"/>
      <c r="BK111" s="980"/>
      <c r="BL111" s="980"/>
      <c r="BM111" s="980"/>
      <c r="BN111" s="980"/>
      <c r="BO111" s="980"/>
      <c r="BP111" s="981"/>
      <c r="BQ111" s="949">
        <v>7500</v>
      </c>
      <c r="BR111" s="950"/>
      <c r="BS111" s="950"/>
      <c r="BT111" s="950"/>
      <c r="BU111" s="950"/>
      <c r="BV111" s="950">
        <v>961902</v>
      </c>
      <c r="BW111" s="950"/>
      <c r="BX111" s="950"/>
      <c r="BY111" s="950"/>
      <c r="BZ111" s="950"/>
      <c r="CA111" s="950">
        <v>2500</v>
      </c>
      <c r="CB111" s="950"/>
      <c r="CC111" s="950"/>
      <c r="CD111" s="950"/>
      <c r="CE111" s="950"/>
      <c r="CF111" s="944">
        <v>0</v>
      </c>
      <c r="CG111" s="945"/>
      <c r="CH111" s="945"/>
      <c r="CI111" s="945"/>
      <c r="CJ111" s="945"/>
      <c r="CK111" s="975"/>
      <c r="CL111" s="976"/>
      <c r="CM111" s="946" t="s">
        <v>406</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404</v>
      </c>
      <c r="DH111" s="950"/>
      <c r="DI111" s="950"/>
      <c r="DJ111" s="950"/>
      <c r="DK111" s="950"/>
      <c r="DL111" s="950" t="s">
        <v>404</v>
      </c>
      <c r="DM111" s="950"/>
      <c r="DN111" s="950"/>
      <c r="DO111" s="950"/>
      <c r="DP111" s="950"/>
      <c r="DQ111" s="950" t="s">
        <v>404</v>
      </c>
      <c r="DR111" s="950"/>
      <c r="DS111" s="950"/>
      <c r="DT111" s="950"/>
      <c r="DU111" s="950"/>
      <c r="DV111" s="951" t="s">
        <v>404</v>
      </c>
      <c r="DW111" s="951"/>
      <c r="DX111" s="951"/>
      <c r="DY111" s="951"/>
      <c r="DZ111" s="952"/>
    </row>
    <row r="112" spans="1:131" s="197" customFormat="1" ht="26.25" customHeight="1" x14ac:dyDescent="0.15">
      <c r="A112" s="982" t="s">
        <v>407</v>
      </c>
      <c r="B112" s="983"/>
      <c r="C112" s="980" t="s">
        <v>408</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409</v>
      </c>
      <c r="AB112" s="989"/>
      <c r="AC112" s="989"/>
      <c r="AD112" s="989"/>
      <c r="AE112" s="990"/>
      <c r="AF112" s="991" t="s">
        <v>409</v>
      </c>
      <c r="AG112" s="989"/>
      <c r="AH112" s="989"/>
      <c r="AI112" s="989"/>
      <c r="AJ112" s="990"/>
      <c r="AK112" s="991" t="s">
        <v>409</v>
      </c>
      <c r="AL112" s="989"/>
      <c r="AM112" s="989"/>
      <c r="AN112" s="989"/>
      <c r="AO112" s="990"/>
      <c r="AP112" s="992" t="s">
        <v>409</v>
      </c>
      <c r="AQ112" s="993"/>
      <c r="AR112" s="993"/>
      <c r="AS112" s="993"/>
      <c r="AT112" s="994"/>
      <c r="AU112" s="929"/>
      <c r="AV112" s="930"/>
      <c r="AW112" s="930"/>
      <c r="AX112" s="930"/>
      <c r="AY112" s="931"/>
      <c r="AZ112" s="979" t="s">
        <v>410</v>
      </c>
      <c r="BA112" s="980"/>
      <c r="BB112" s="980"/>
      <c r="BC112" s="980"/>
      <c r="BD112" s="980"/>
      <c r="BE112" s="980"/>
      <c r="BF112" s="980"/>
      <c r="BG112" s="980"/>
      <c r="BH112" s="980"/>
      <c r="BI112" s="980"/>
      <c r="BJ112" s="980"/>
      <c r="BK112" s="980"/>
      <c r="BL112" s="980"/>
      <c r="BM112" s="980"/>
      <c r="BN112" s="980"/>
      <c r="BO112" s="980"/>
      <c r="BP112" s="981"/>
      <c r="BQ112" s="949">
        <v>6293773</v>
      </c>
      <c r="BR112" s="950"/>
      <c r="BS112" s="950"/>
      <c r="BT112" s="950"/>
      <c r="BU112" s="950"/>
      <c r="BV112" s="950">
        <v>6000484</v>
      </c>
      <c r="BW112" s="950"/>
      <c r="BX112" s="950"/>
      <c r="BY112" s="950"/>
      <c r="BZ112" s="950"/>
      <c r="CA112" s="950">
        <v>8312900</v>
      </c>
      <c r="CB112" s="950"/>
      <c r="CC112" s="950"/>
      <c r="CD112" s="950"/>
      <c r="CE112" s="950"/>
      <c r="CF112" s="944">
        <v>65.2</v>
      </c>
      <c r="CG112" s="945"/>
      <c r="CH112" s="945"/>
      <c r="CI112" s="945"/>
      <c r="CJ112" s="945"/>
      <c r="CK112" s="975"/>
      <c r="CL112" s="976"/>
      <c r="CM112" s="946" t="s">
        <v>411</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409</v>
      </c>
      <c r="DH112" s="950"/>
      <c r="DI112" s="950"/>
      <c r="DJ112" s="950"/>
      <c r="DK112" s="950"/>
      <c r="DL112" s="950">
        <v>956902</v>
      </c>
      <c r="DM112" s="950"/>
      <c r="DN112" s="950"/>
      <c r="DO112" s="950"/>
      <c r="DP112" s="950"/>
      <c r="DQ112" s="950" t="s">
        <v>409</v>
      </c>
      <c r="DR112" s="950"/>
      <c r="DS112" s="950"/>
      <c r="DT112" s="950"/>
      <c r="DU112" s="950"/>
      <c r="DV112" s="951" t="s">
        <v>409</v>
      </c>
      <c r="DW112" s="951"/>
      <c r="DX112" s="951"/>
      <c r="DY112" s="951"/>
      <c r="DZ112" s="952"/>
    </row>
    <row r="113" spans="1:130" s="197" customFormat="1" ht="26.25" customHeight="1" x14ac:dyDescent="0.15">
      <c r="A113" s="984"/>
      <c r="B113" s="985"/>
      <c r="C113" s="980" t="s">
        <v>412</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292359</v>
      </c>
      <c r="AB113" s="964"/>
      <c r="AC113" s="964"/>
      <c r="AD113" s="964"/>
      <c r="AE113" s="965"/>
      <c r="AF113" s="966">
        <v>284960</v>
      </c>
      <c r="AG113" s="964"/>
      <c r="AH113" s="964"/>
      <c r="AI113" s="964"/>
      <c r="AJ113" s="965"/>
      <c r="AK113" s="966">
        <v>263680</v>
      </c>
      <c r="AL113" s="964"/>
      <c r="AM113" s="964"/>
      <c r="AN113" s="964"/>
      <c r="AO113" s="965"/>
      <c r="AP113" s="967">
        <v>2.1</v>
      </c>
      <c r="AQ113" s="968"/>
      <c r="AR113" s="968"/>
      <c r="AS113" s="968"/>
      <c r="AT113" s="969"/>
      <c r="AU113" s="929"/>
      <c r="AV113" s="930"/>
      <c r="AW113" s="930"/>
      <c r="AX113" s="930"/>
      <c r="AY113" s="931"/>
      <c r="AZ113" s="979" t="s">
        <v>413</v>
      </c>
      <c r="BA113" s="980"/>
      <c r="BB113" s="980"/>
      <c r="BC113" s="980"/>
      <c r="BD113" s="980"/>
      <c r="BE113" s="980"/>
      <c r="BF113" s="980"/>
      <c r="BG113" s="980"/>
      <c r="BH113" s="980"/>
      <c r="BI113" s="980"/>
      <c r="BJ113" s="980"/>
      <c r="BK113" s="980"/>
      <c r="BL113" s="980"/>
      <c r="BM113" s="980"/>
      <c r="BN113" s="980"/>
      <c r="BO113" s="980"/>
      <c r="BP113" s="981"/>
      <c r="BQ113" s="949">
        <v>508593</v>
      </c>
      <c r="BR113" s="950"/>
      <c r="BS113" s="950"/>
      <c r="BT113" s="950"/>
      <c r="BU113" s="950"/>
      <c r="BV113" s="950">
        <v>476510</v>
      </c>
      <c r="BW113" s="950"/>
      <c r="BX113" s="950"/>
      <c r="BY113" s="950"/>
      <c r="BZ113" s="950"/>
      <c r="CA113" s="950">
        <v>679186</v>
      </c>
      <c r="CB113" s="950"/>
      <c r="CC113" s="950"/>
      <c r="CD113" s="950"/>
      <c r="CE113" s="950"/>
      <c r="CF113" s="944">
        <v>5.3</v>
      </c>
      <c r="CG113" s="945"/>
      <c r="CH113" s="945"/>
      <c r="CI113" s="945"/>
      <c r="CJ113" s="945"/>
      <c r="CK113" s="975"/>
      <c r="CL113" s="976"/>
      <c r="CM113" s="946" t="s">
        <v>414</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409</v>
      </c>
      <c r="DH113" s="989"/>
      <c r="DI113" s="989"/>
      <c r="DJ113" s="989"/>
      <c r="DK113" s="990"/>
      <c r="DL113" s="991" t="s">
        <v>409</v>
      </c>
      <c r="DM113" s="989"/>
      <c r="DN113" s="989"/>
      <c r="DO113" s="989"/>
      <c r="DP113" s="990"/>
      <c r="DQ113" s="991" t="s">
        <v>409</v>
      </c>
      <c r="DR113" s="989"/>
      <c r="DS113" s="989"/>
      <c r="DT113" s="989"/>
      <c r="DU113" s="990"/>
      <c r="DV113" s="992" t="s">
        <v>409</v>
      </c>
      <c r="DW113" s="993"/>
      <c r="DX113" s="993"/>
      <c r="DY113" s="993"/>
      <c r="DZ113" s="994"/>
    </row>
    <row r="114" spans="1:130" s="197" customFormat="1" ht="26.25" customHeight="1" x14ac:dyDescent="0.15">
      <c r="A114" s="984"/>
      <c r="B114" s="985"/>
      <c r="C114" s="980" t="s">
        <v>415</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72891</v>
      </c>
      <c r="AB114" s="989"/>
      <c r="AC114" s="989"/>
      <c r="AD114" s="989"/>
      <c r="AE114" s="990"/>
      <c r="AF114" s="991">
        <v>90024</v>
      </c>
      <c r="AG114" s="989"/>
      <c r="AH114" s="989"/>
      <c r="AI114" s="989"/>
      <c r="AJ114" s="990"/>
      <c r="AK114" s="991">
        <v>89671</v>
      </c>
      <c r="AL114" s="989"/>
      <c r="AM114" s="989"/>
      <c r="AN114" s="989"/>
      <c r="AO114" s="990"/>
      <c r="AP114" s="992">
        <v>0.7</v>
      </c>
      <c r="AQ114" s="993"/>
      <c r="AR114" s="993"/>
      <c r="AS114" s="993"/>
      <c r="AT114" s="994"/>
      <c r="AU114" s="929"/>
      <c r="AV114" s="930"/>
      <c r="AW114" s="930"/>
      <c r="AX114" s="930"/>
      <c r="AY114" s="931"/>
      <c r="AZ114" s="979" t="s">
        <v>416</v>
      </c>
      <c r="BA114" s="980"/>
      <c r="BB114" s="980"/>
      <c r="BC114" s="980"/>
      <c r="BD114" s="980"/>
      <c r="BE114" s="980"/>
      <c r="BF114" s="980"/>
      <c r="BG114" s="980"/>
      <c r="BH114" s="980"/>
      <c r="BI114" s="980"/>
      <c r="BJ114" s="980"/>
      <c r="BK114" s="980"/>
      <c r="BL114" s="980"/>
      <c r="BM114" s="980"/>
      <c r="BN114" s="980"/>
      <c r="BO114" s="980"/>
      <c r="BP114" s="981"/>
      <c r="BQ114" s="949">
        <v>4740257</v>
      </c>
      <c r="BR114" s="950"/>
      <c r="BS114" s="950"/>
      <c r="BT114" s="950"/>
      <c r="BU114" s="950"/>
      <c r="BV114" s="950">
        <v>4553433</v>
      </c>
      <c r="BW114" s="950"/>
      <c r="BX114" s="950"/>
      <c r="BY114" s="950"/>
      <c r="BZ114" s="950"/>
      <c r="CA114" s="950">
        <v>3964764</v>
      </c>
      <c r="CB114" s="950"/>
      <c r="CC114" s="950"/>
      <c r="CD114" s="950"/>
      <c r="CE114" s="950"/>
      <c r="CF114" s="944">
        <v>31.1</v>
      </c>
      <c r="CG114" s="945"/>
      <c r="CH114" s="945"/>
      <c r="CI114" s="945"/>
      <c r="CJ114" s="945"/>
      <c r="CK114" s="975"/>
      <c r="CL114" s="976"/>
      <c r="CM114" s="946" t="s">
        <v>417</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409</v>
      </c>
      <c r="DH114" s="989"/>
      <c r="DI114" s="989"/>
      <c r="DJ114" s="989"/>
      <c r="DK114" s="990"/>
      <c r="DL114" s="991" t="s">
        <v>409</v>
      </c>
      <c r="DM114" s="989"/>
      <c r="DN114" s="989"/>
      <c r="DO114" s="989"/>
      <c r="DP114" s="990"/>
      <c r="DQ114" s="991" t="s">
        <v>409</v>
      </c>
      <c r="DR114" s="989"/>
      <c r="DS114" s="989"/>
      <c r="DT114" s="989"/>
      <c r="DU114" s="990"/>
      <c r="DV114" s="992" t="s">
        <v>409</v>
      </c>
      <c r="DW114" s="993"/>
      <c r="DX114" s="993"/>
      <c r="DY114" s="993"/>
      <c r="DZ114" s="994"/>
    </row>
    <row r="115" spans="1:130" s="197" customFormat="1" ht="26.25" customHeight="1" x14ac:dyDescent="0.15">
      <c r="A115" s="984"/>
      <c r="B115" s="985"/>
      <c r="C115" s="980" t="s">
        <v>418</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16922</v>
      </c>
      <c r="AB115" s="964"/>
      <c r="AC115" s="964"/>
      <c r="AD115" s="964"/>
      <c r="AE115" s="965"/>
      <c r="AF115" s="966">
        <v>2725</v>
      </c>
      <c r="AG115" s="964"/>
      <c r="AH115" s="964"/>
      <c r="AI115" s="964"/>
      <c r="AJ115" s="965"/>
      <c r="AK115" s="966">
        <v>2650</v>
      </c>
      <c r="AL115" s="964"/>
      <c r="AM115" s="964"/>
      <c r="AN115" s="964"/>
      <c r="AO115" s="965"/>
      <c r="AP115" s="967">
        <v>0</v>
      </c>
      <c r="AQ115" s="968"/>
      <c r="AR115" s="968"/>
      <c r="AS115" s="968"/>
      <c r="AT115" s="969"/>
      <c r="AU115" s="929"/>
      <c r="AV115" s="930"/>
      <c r="AW115" s="930"/>
      <c r="AX115" s="930"/>
      <c r="AY115" s="931"/>
      <c r="AZ115" s="979" t="s">
        <v>419</v>
      </c>
      <c r="BA115" s="980"/>
      <c r="BB115" s="980"/>
      <c r="BC115" s="980"/>
      <c r="BD115" s="980"/>
      <c r="BE115" s="980"/>
      <c r="BF115" s="980"/>
      <c r="BG115" s="980"/>
      <c r="BH115" s="980"/>
      <c r="BI115" s="980"/>
      <c r="BJ115" s="980"/>
      <c r="BK115" s="980"/>
      <c r="BL115" s="980"/>
      <c r="BM115" s="980"/>
      <c r="BN115" s="980"/>
      <c r="BO115" s="980"/>
      <c r="BP115" s="981"/>
      <c r="BQ115" s="949" t="s">
        <v>409</v>
      </c>
      <c r="BR115" s="950"/>
      <c r="BS115" s="950"/>
      <c r="BT115" s="950"/>
      <c r="BU115" s="950"/>
      <c r="BV115" s="950" t="s">
        <v>409</v>
      </c>
      <c r="BW115" s="950"/>
      <c r="BX115" s="950"/>
      <c r="BY115" s="950"/>
      <c r="BZ115" s="950"/>
      <c r="CA115" s="950" t="s">
        <v>409</v>
      </c>
      <c r="CB115" s="950"/>
      <c r="CC115" s="950"/>
      <c r="CD115" s="950"/>
      <c r="CE115" s="950"/>
      <c r="CF115" s="944" t="s">
        <v>409</v>
      </c>
      <c r="CG115" s="945"/>
      <c r="CH115" s="945"/>
      <c r="CI115" s="945"/>
      <c r="CJ115" s="945"/>
      <c r="CK115" s="975"/>
      <c r="CL115" s="976"/>
      <c r="CM115" s="979" t="s">
        <v>420</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409</v>
      </c>
      <c r="DH115" s="989"/>
      <c r="DI115" s="989"/>
      <c r="DJ115" s="989"/>
      <c r="DK115" s="990"/>
      <c r="DL115" s="991" t="s">
        <v>409</v>
      </c>
      <c r="DM115" s="989"/>
      <c r="DN115" s="989"/>
      <c r="DO115" s="989"/>
      <c r="DP115" s="990"/>
      <c r="DQ115" s="991" t="s">
        <v>409</v>
      </c>
      <c r="DR115" s="989"/>
      <c r="DS115" s="989"/>
      <c r="DT115" s="989"/>
      <c r="DU115" s="990"/>
      <c r="DV115" s="992" t="s">
        <v>409</v>
      </c>
      <c r="DW115" s="993"/>
      <c r="DX115" s="993"/>
      <c r="DY115" s="993"/>
      <c r="DZ115" s="994"/>
    </row>
    <row r="116" spans="1:130" s="197" customFormat="1" ht="26.25" customHeight="1" x14ac:dyDescent="0.15">
      <c r="A116" s="986"/>
      <c r="B116" s="987"/>
      <c r="C116" s="1001" t="s">
        <v>421</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409</v>
      </c>
      <c r="AB116" s="989"/>
      <c r="AC116" s="989"/>
      <c r="AD116" s="989"/>
      <c r="AE116" s="990"/>
      <c r="AF116" s="991" t="s">
        <v>409</v>
      </c>
      <c r="AG116" s="989"/>
      <c r="AH116" s="989"/>
      <c r="AI116" s="989"/>
      <c r="AJ116" s="990"/>
      <c r="AK116" s="991" t="s">
        <v>409</v>
      </c>
      <c r="AL116" s="989"/>
      <c r="AM116" s="989"/>
      <c r="AN116" s="989"/>
      <c r="AO116" s="990"/>
      <c r="AP116" s="992" t="s">
        <v>409</v>
      </c>
      <c r="AQ116" s="993"/>
      <c r="AR116" s="993"/>
      <c r="AS116" s="993"/>
      <c r="AT116" s="994"/>
      <c r="AU116" s="929"/>
      <c r="AV116" s="930"/>
      <c r="AW116" s="930"/>
      <c r="AX116" s="930"/>
      <c r="AY116" s="931"/>
      <c r="AZ116" s="979" t="s">
        <v>422</v>
      </c>
      <c r="BA116" s="980"/>
      <c r="BB116" s="980"/>
      <c r="BC116" s="980"/>
      <c r="BD116" s="980"/>
      <c r="BE116" s="980"/>
      <c r="BF116" s="980"/>
      <c r="BG116" s="980"/>
      <c r="BH116" s="980"/>
      <c r="BI116" s="980"/>
      <c r="BJ116" s="980"/>
      <c r="BK116" s="980"/>
      <c r="BL116" s="980"/>
      <c r="BM116" s="980"/>
      <c r="BN116" s="980"/>
      <c r="BO116" s="980"/>
      <c r="BP116" s="981"/>
      <c r="BQ116" s="949" t="s">
        <v>409</v>
      </c>
      <c r="BR116" s="950"/>
      <c r="BS116" s="950"/>
      <c r="BT116" s="950"/>
      <c r="BU116" s="950"/>
      <c r="BV116" s="950" t="s">
        <v>409</v>
      </c>
      <c r="BW116" s="950"/>
      <c r="BX116" s="950"/>
      <c r="BY116" s="950"/>
      <c r="BZ116" s="950"/>
      <c r="CA116" s="950" t="s">
        <v>409</v>
      </c>
      <c r="CB116" s="950"/>
      <c r="CC116" s="950"/>
      <c r="CD116" s="950"/>
      <c r="CE116" s="950"/>
      <c r="CF116" s="944" t="s">
        <v>409</v>
      </c>
      <c r="CG116" s="945"/>
      <c r="CH116" s="945"/>
      <c r="CI116" s="945"/>
      <c r="CJ116" s="945"/>
      <c r="CK116" s="975"/>
      <c r="CL116" s="976"/>
      <c r="CM116" s="946" t="s">
        <v>423</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7500</v>
      </c>
      <c r="DH116" s="989"/>
      <c r="DI116" s="989"/>
      <c r="DJ116" s="989"/>
      <c r="DK116" s="990"/>
      <c r="DL116" s="991">
        <v>5000</v>
      </c>
      <c r="DM116" s="989"/>
      <c r="DN116" s="989"/>
      <c r="DO116" s="989"/>
      <c r="DP116" s="990"/>
      <c r="DQ116" s="991">
        <v>2500</v>
      </c>
      <c r="DR116" s="989"/>
      <c r="DS116" s="989"/>
      <c r="DT116" s="989"/>
      <c r="DU116" s="990"/>
      <c r="DV116" s="992">
        <v>0</v>
      </c>
      <c r="DW116" s="993"/>
      <c r="DX116" s="993"/>
      <c r="DY116" s="993"/>
      <c r="DZ116" s="994"/>
    </row>
    <row r="117" spans="1:130" s="197" customFormat="1" ht="26.25" customHeight="1" x14ac:dyDescent="0.15">
      <c r="A117" s="934" t="s">
        <v>166</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424</v>
      </c>
      <c r="Z117" s="914"/>
      <c r="AA117" s="1026">
        <v>3400363</v>
      </c>
      <c r="AB117" s="996"/>
      <c r="AC117" s="996"/>
      <c r="AD117" s="996"/>
      <c r="AE117" s="997"/>
      <c r="AF117" s="995">
        <v>3357341</v>
      </c>
      <c r="AG117" s="996"/>
      <c r="AH117" s="996"/>
      <c r="AI117" s="996"/>
      <c r="AJ117" s="997"/>
      <c r="AK117" s="995">
        <v>3179019</v>
      </c>
      <c r="AL117" s="996"/>
      <c r="AM117" s="996"/>
      <c r="AN117" s="996"/>
      <c r="AO117" s="997"/>
      <c r="AP117" s="998"/>
      <c r="AQ117" s="999"/>
      <c r="AR117" s="999"/>
      <c r="AS117" s="999"/>
      <c r="AT117" s="1000"/>
      <c r="AU117" s="929"/>
      <c r="AV117" s="930"/>
      <c r="AW117" s="930"/>
      <c r="AX117" s="930"/>
      <c r="AY117" s="931"/>
      <c r="AZ117" s="1025" t="s">
        <v>425</v>
      </c>
      <c r="BA117" s="1001"/>
      <c r="BB117" s="1001"/>
      <c r="BC117" s="1001"/>
      <c r="BD117" s="1001"/>
      <c r="BE117" s="1001"/>
      <c r="BF117" s="1001"/>
      <c r="BG117" s="1001"/>
      <c r="BH117" s="1001"/>
      <c r="BI117" s="1001"/>
      <c r="BJ117" s="1001"/>
      <c r="BK117" s="1001"/>
      <c r="BL117" s="1001"/>
      <c r="BM117" s="1001"/>
      <c r="BN117" s="1001"/>
      <c r="BO117" s="1001"/>
      <c r="BP117" s="1002"/>
      <c r="BQ117" s="1015" t="s">
        <v>107</v>
      </c>
      <c r="BR117" s="1016"/>
      <c r="BS117" s="1016"/>
      <c r="BT117" s="1016"/>
      <c r="BU117" s="1016"/>
      <c r="BV117" s="1016" t="s">
        <v>107</v>
      </c>
      <c r="BW117" s="1016"/>
      <c r="BX117" s="1016"/>
      <c r="BY117" s="1016"/>
      <c r="BZ117" s="1016"/>
      <c r="CA117" s="1016" t="s">
        <v>107</v>
      </c>
      <c r="CB117" s="1016"/>
      <c r="CC117" s="1016"/>
      <c r="CD117" s="1016"/>
      <c r="CE117" s="1016"/>
      <c r="CF117" s="944" t="s">
        <v>107</v>
      </c>
      <c r="CG117" s="945"/>
      <c r="CH117" s="945"/>
      <c r="CI117" s="945"/>
      <c r="CJ117" s="945"/>
      <c r="CK117" s="975"/>
      <c r="CL117" s="976"/>
      <c r="CM117" s="946" t="s">
        <v>426</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107</v>
      </c>
      <c r="DH117" s="989"/>
      <c r="DI117" s="989"/>
      <c r="DJ117" s="989"/>
      <c r="DK117" s="990"/>
      <c r="DL117" s="991" t="s">
        <v>107</v>
      </c>
      <c r="DM117" s="989"/>
      <c r="DN117" s="989"/>
      <c r="DO117" s="989"/>
      <c r="DP117" s="990"/>
      <c r="DQ117" s="991" t="s">
        <v>107</v>
      </c>
      <c r="DR117" s="989"/>
      <c r="DS117" s="989"/>
      <c r="DT117" s="989"/>
      <c r="DU117" s="990"/>
      <c r="DV117" s="992" t="s">
        <v>107</v>
      </c>
      <c r="DW117" s="993"/>
      <c r="DX117" s="993"/>
      <c r="DY117" s="993"/>
      <c r="DZ117" s="994"/>
    </row>
    <row r="118" spans="1:130" s="197" customFormat="1" ht="26.25" customHeight="1" x14ac:dyDescent="0.15">
      <c r="A118" s="934" t="s">
        <v>398</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396</v>
      </c>
      <c r="AB118" s="913"/>
      <c r="AC118" s="913"/>
      <c r="AD118" s="913"/>
      <c r="AE118" s="914"/>
      <c r="AF118" s="912" t="s">
        <v>283</v>
      </c>
      <c r="AG118" s="913"/>
      <c r="AH118" s="913"/>
      <c r="AI118" s="913"/>
      <c r="AJ118" s="914"/>
      <c r="AK118" s="912" t="s">
        <v>282</v>
      </c>
      <c r="AL118" s="913"/>
      <c r="AM118" s="913"/>
      <c r="AN118" s="913"/>
      <c r="AO118" s="914"/>
      <c r="AP118" s="1020" t="s">
        <v>397</v>
      </c>
      <c r="AQ118" s="1021"/>
      <c r="AR118" s="1021"/>
      <c r="AS118" s="1021"/>
      <c r="AT118" s="1022"/>
      <c r="AU118" s="932"/>
      <c r="AV118" s="933"/>
      <c r="AW118" s="933"/>
      <c r="AX118" s="933"/>
      <c r="AY118" s="933"/>
      <c r="AZ118" s="228" t="s">
        <v>166</v>
      </c>
      <c r="BA118" s="228"/>
      <c r="BB118" s="228"/>
      <c r="BC118" s="228"/>
      <c r="BD118" s="228"/>
      <c r="BE118" s="228"/>
      <c r="BF118" s="228"/>
      <c r="BG118" s="228"/>
      <c r="BH118" s="228"/>
      <c r="BI118" s="228"/>
      <c r="BJ118" s="228"/>
      <c r="BK118" s="228"/>
      <c r="BL118" s="228"/>
      <c r="BM118" s="228"/>
      <c r="BN118" s="228"/>
      <c r="BO118" s="1023" t="s">
        <v>427</v>
      </c>
      <c r="BP118" s="1024"/>
      <c r="BQ118" s="1015">
        <v>32768231</v>
      </c>
      <c r="BR118" s="1016"/>
      <c r="BS118" s="1016"/>
      <c r="BT118" s="1016"/>
      <c r="BU118" s="1016"/>
      <c r="BV118" s="1016">
        <v>32797269</v>
      </c>
      <c r="BW118" s="1016"/>
      <c r="BX118" s="1016"/>
      <c r="BY118" s="1016"/>
      <c r="BZ118" s="1016"/>
      <c r="CA118" s="1016">
        <v>34077746</v>
      </c>
      <c r="CB118" s="1016"/>
      <c r="CC118" s="1016"/>
      <c r="CD118" s="1016"/>
      <c r="CE118" s="1016"/>
      <c r="CF118" s="1017"/>
      <c r="CG118" s="1018"/>
      <c r="CH118" s="1018"/>
      <c r="CI118" s="1018"/>
      <c r="CJ118" s="1019"/>
      <c r="CK118" s="975"/>
      <c r="CL118" s="976"/>
      <c r="CM118" s="946" t="s">
        <v>428</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107</v>
      </c>
      <c r="DH118" s="989"/>
      <c r="DI118" s="989"/>
      <c r="DJ118" s="989"/>
      <c r="DK118" s="990"/>
      <c r="DL118" s="991" t="s">
        <v>107</v>
      </c>
      <c r="DM118" s="989"/>
      <c r="DN118" s="989"/>
      <c r="DO118" s="989"/>
      <c r="DP118" s="990"/>
      <c r="DQ118" s="991" t="s">
        <v>107</v>
      </c>
      <c r="DR118" s="989"/>
      <c r="DS118" s="989"/>
      <c r="DT118" s="989"/>
      <c r="DU118" s="990"/>
      <c r="DV118" s="992" t="s">
        <v>107</v>
      </c>
      <c r="DW118" s="993"/>
      <c r="DX118" s="993"/>
      <c r="DY118" s="993"/>
      <c r="DZ118" s="994"/>
    </row>
    <row r="119" spans="1:130" s="197" customFormat="1" ht="26.25" customHeight="1" x14ac:dyDescent="0.15">
      <c r="A119" s="1004" t="s">
        <v>401</v>
      </c>
      <c r="B119" s="974"/>
      <c r="C119" s="953" t="s">
        <v>402</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107</v>
      </c>
      <c r="AB119" s="920"/>
      <c r="AC119" s="920"/>
      <c r="AD119" s="920"/>
      <c r="AE119" s="921"/>
      <c r="AF119" s="922" t="s">
        <v>107</v>
      </c>
      <c r="AG119" s="920"/>
      <c r="AH119" s="920"/>
      <c r="AI119" s="920"/>
      <c r="AJ119" s="921"/>
      <c r="AK119" s="922" t="s">
        <v>107</v>
      </c>
      <c r="AL119" s="920"/>
      <c r="AM119" s="920"/>
      <c r="AN119" s="920"/>
      <c r="AO119" s="921"/>
      <c r="AP119" s="923" t="s">
        <v>107</v>
      </c>
      <c r="AQ119" s="924"/>
      <c r="AR119" s="924"/>
      <c r="AS119" s="924"/>
      <c r="AT119" s="925"/>
      <c r="AU119" s="1007" t="s">
        <v>429</v>
      </c>
      <c r="AV119" s="1008"/>
      <c r="AW119" s="1008"/>
      <c r="AX119" s="1008"/>
      <c r="AY119" s="1009"/>
      <c r="AZ119" s="970" t="s">
        <v>430</v>
      </c>
      <c r="BA119" s="917"/>
      <c r="BB119" s="917"/>
      <c r="BC119" s="917"/>
      <c r="BD119" s="917"/>
      <c r="BE119" s="917"/>
      <c r="BF119" s="917"/>
      <c r="BG119" s="917"/>
      <c r="BH119" s="917"/>
      <c r="BI119" s="917"/>
      <c r="BJ119" s="917"/>
      <c r="BK119" s="917"/>
      <c r="BL119" s="917"/>
      <c r="BM119" s="917"/>
      <c r="BN119" s="917"/>
      <c r="BO119" s="917"/>
      <c r="BP119" s="918"/>
      <c r="BQ119" s="956">
        <v>13468281</v>
      </c>
      <c r="BR119" s="957"/>
      <c r="BS119" s="957"/>
      <c r="BT119" s="957"/>
      <c r="BU119" s="957"/>
      <c r="BV119" s="957">
        <v>13733181</v>
      </c>
      <c r="BW119" s="957"/>
      <c r="BX119" s="957"/>
      <c r="BY119" s="957"/>
      <c r="BZ119" s="957"/>
      <c r="CA119" s="957">
        <v>14883547</v>
      </c>
      <c r="CB119" s="957"/>
      <c r="CC119" s="957"/>
      <c r="CD119" s="957"/>
      <c r="CE119" s="957"/>
      <c r="CF119" s="971">
        <v>116.7</v>
      </c>
      <c r="CG119" s="972"/>
      <c r="CH119" s="972"/>
      <c r="CI119" s="972"/>
      <c r="CJ119" s="972"/>
      <c r="CK119" s="977"/>
      <c r="CL119" s="978"/>
      <c r="CM119" s="1034" t="s">
        <v>431</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107</v>
      </c>
      <c r="DH119" s="1028"/>
      <c r="DI119" s="1028"/>
      <c r="DJ119" s="1028"/>
      <c r="DK119" s="1029"/>
      <c r="DL119" s="1030" t="s">
        <v>107</v>
      </c>
      <c r="DM119" s="1028"/>
      <c r="DN119" s="1028"/>
      <c r="DO119" s="1028"/>
      <c r="DP119" s="1029"/>
      <c r="DQ119" s="1030" t="s">
        <v>107</v>
      </c>
      <c r="DR119" s="1028"/>
      <c r="DS119" s="1028"/>
      <c r="DT119" s="1028"/>
      <c r="DU119" s="1029"/>
      <c r="DV119" s="1031" t="s">
        <v>107</v>
      </c>
      <c r="DW119" s="1032"/>
      <c r="DX119" s="1032"/>
      <c r="DY119" s="1032"/>
      <c r="DZ119" s="1033"/>
    </row>
    <row r="120" spans="1:130" s="197" customFormat="1" ht="26.25" customHeight="1" x14ac:dyDescent="0.15">
      <c r="A120" s="1005"/>
      <c r="B120" s="976"/>
      <c r="C120" s="946" t="s">
        <v>406</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v>14122</v>
      </c>
      <c r="AB120" s="989"/>
      <c r="AC120" s="989"/>
      <c r="AD120" s="989"/>
      <c r="AE120" s="990"/>
      <c r="AF120" s="991" t="s">
        <v>107</v>
      </c>
      <c r="AG120" s="989"/>
      <c r="AH120" s="989"/>
      <c r="AI120" s="989"/>
      <c r="AJ120" s="990"/>
      <c r="AK120" s="991" t="s">
        <v>107</v>
      </c>
      <c r="AL120" s="989"/>
      <c r="AM120" s="989"/>
      <c r="AN120" s="989"/>
      <c r="AO120" s="990"/>
      <c r="AP120" s="992" t="s">
        <v>107</v>
      </c>
      <c r="AQ120" s="993"/>
      <c r="AR120" s="993"/>
      <c r="AS120" s="993"/>
      <c r="AT120" s="994"/>
      <c r="AU120" s="1010"/>
      <c r="AV120" s="1011"/>
      <c r="AW120" s="1011"/>
      <c r="AX120" s="1011"/>
      <c r="AY120" s="1012"/>
      <c r="AZ120" s="979" t="s">
        <v>432</v>
      </c>
      <c r="BA120" s="980"/>
      <c r="BB120" s="980"/>
      <c r="BC120" s="980"/>
      <c r="BD120" s="980"/>
      <c r="BE120" s="980"/>
      <c r="BF120" s="980"/>
      <c r="BG120" s="980"/>
      <c r="BH120" s="980"/>
      <c r="BI120" s="980"/>
      <c r="BJ120" s="980"/>
      <c r="BK120" s="980"/>
      <c r="BL120" s="980"/>
      <c r="BM120" s="980"/>
      <c r="BN120" s="980"/>
      <c r="BO120" s="980"/>
      <c r="BP120" s="981"/>
      <c r="BQ120" s="949">
        <v>642855</v>
      </c>
      <c r="BR120" s="950"/>
      <c r="BS120" s="950"/>
      <c r="BT120" s="950"/>
      <c r="BU120" s="950"/>
      <c r="BV120" s="950">
        <v>553886</v>
      </c>
      <c r="BW120" s="950"/>
      <c r="BX120" s="950"/>
      <c r="BY120" s="950"/>
      <c r="BZ120" s="950"/>
      <c r="CA120" s="950">
        <v>465228</v>
      </c>
      <c r="CB120" s="950"/>
      <c r="CC120" s="950"/>
      <c r="CD120" s="950"/>
      <c r="CE120" s="950"/>
      <c r="CF120" s="944">
        <v>3.6</v>
      </c>
      <c r="CG120" s="945"/>
      <c r="CH120" s="945"/>
      <c r="CI120" s="945"/>
      <c r="CJ120" s="945"/>
      <c r="CK120" s="1043" t="s">
        <v>433</v>
      </c>
      <c r="CL120" s="1044"/>
      <c r="CM120" s="1044"/>
      <c r="CN120" s="1044"/>
      <c r="CO120" s="1045"/>
      <c r="CP120" s="1051" t="s">
        <v>434</v>
      </c>
      <c r="CQ120" s="1052"/>
      <c r="CR120" s="1052"/>
      <c r="CS120" s="1052"/>
      <c r="CT120" s="1052"/>
      <c r="CU120" s="1052"/>
      <c r="CV120" s="1052"/>
      <c r="CW120" s="1052"/>
      <c r="CX120" s="1052"/>
      <c r="CY120" s="1052"/>
      <c r="CZ120" s="1052"/>
      <c r="DA120" s="1052"/>
      <c r="DB120" s="1052"/>
      <c r="DC120" s="1052"/>
      <c r="DD120" s="1052"/>
      <c r="DE120" s="1052"/>
      <c r="DF120" s="1053"/>
      <c r="DG120" s="956">
        <v>2865805</v>
      </c>
      <c r="DH120" s="957"/>
      <c r="DI120" s="957"/>
      <c r="DJ120" s="957"/>
      <c r="DK120" s="957"/>
      <c r="DL120" s="957">
        <v>2741833</v>
      </c>
      <c r="DM120" s="957"/>
      <c r="DN120" s="957"/>
      <c r="DO120" s="957"/>
      <c r="DP120" s="957"/>
      <c r="DQ120" s="957">
        <v>5226750</v>
      </c>
      <c r="DR120" s="957"/>
      <c r="DS120" s="957"/>
      <c r="DT120" s="957"/>
      <c r="DU120" s="957"/>
      <c r="DV120" s="958">
        <v>41</v>
      </c>
      <c r="DW120" s="958"/>
      <c r="DX120" s="958"/>
      <c r="DY120" s="958"/>
      <c r="DZ120" s="959"/>
    </row>
    <row r="121" spans="1:130" s="197" customFormat="1" ht="26.25" customHeight="1" x14ac:dyDescent="0.15">
      <c r="A121" s="1005"/>
      <c r="B121" s="976"/>
      <c r="C121" s="1040" t="s">
        <v>435</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107</v>
      </c>
      <c r="AB121" s="989"/>
      <c r="AC121" s="989"/>
      <c r="AD121" s="989"/>
      <c r="AE121" s="990"/>
      <c r="AF121" s="991" t="s">
        <v>107</v>
      </c>
      <c r="AG121" s="989"/>
      <c r="AH121" s="989"/>
      <c r="AI121" s="989"/>
      <c r="AJ121" s="990"/>
      <c r="AK121" s="991" t="s">
        <v>107</v>
      </c>
      <c r="AL121" s="989"/>
      <c r="AM121" s="989"/>
      <c r="AN121" s="989"/>
      <c r="AO121" s="990"/>
      <c r="AP121" s="992" t="s">
        <v>107</v>
      </c>
      <c r="AQ121" s="993"/>
      <c r="AR121" s="993"/>
      <c r="AS121" s="993"/>
      <c r="AT121" s="994"/>
      <c r="AU121" s="1010"/>
      <c r="AV121" s="1011"/>
      <c r="AW121" s="1011"/>
      <c r="AX121" s="1011"/>
      <c r="AY121" s="1012"/>
      <c r="AZ121" s="1025" t="s">
        <v>436</v>
      </c>
      <c r="BA121" s="1001"/>
      <c r="BB121" s="1001"/>
      <c r="BC121" s="1001"/>
      <c r="BD121" s="1001"/>
      <c r="BE121" s="1001"/>
      <c r="BF121" s="1001"/>
      <c r="BG121" s="1001"/>
      <c r="BH121" s="1001"/>
      <c r="BI121" s="1001"/>
      <c r="BJ121" s="1001"/>
      <c r="BK121" s="1001"/>
      <c r="BL121" s="1001"/>
      <c r="BM121" s="1001"/>
      <c r="BN121" s="1001"/>
      <c r="BO121" s="1001"/>
      <c r="BP121" s="1002"/>
      <c r="BQ121" s="1015">
        <v>19418589</v>
      </c>
      <c r="BR121" s="1016"/>
      <c r="BS121" s="1016"/>
      <c r="BT121" s="1016"/>
      <c r="BU121" s="1016"/>
      <c r="BV121" s="1016">
        <v>19233120</v>
      </c>
      <c r="BW121" s="1016"/>
      <c r="BX121" s="1016"/>
      <c r="BY121" s="1016"/>
      <c r="BZ121" s="1016"/>
      <c r="CA121" s="1016">
        <v>18906525</v>
      </c>
      <c r="CB121" s="1016"/>
      <c r="CC121" s="1016"/>
      <c r="CD121" s="1016"/>
      <c r="CE121" s="1016"/>
      <c r="CF121" s="1054">
        <v>148.30000000000001</v>
      </c>
      <c r="CG121" s="1055"/>
      <c r="CH121" s="1055"/>
      <c r="CI121" s="1055"/>
      <c r="CJ121" s="1055"/>
      <c r="CK121" s="1046"/>
      <c r="CL121" s="1047"/>
      <c r="CM121" s="1047"/>
      <c r="CN121" s="1047"/>
      <c r="CO121" s="1048"/>
      <c r="CP121" s="1037" t="s">
        <v>437</v>
      </c>
      <c r="CQ121" s="1038"/>
      <c r="CR121" s="1038"/>
      <c r="CS121" s="1038"/>
      <c r="CT121" s="1038"/>
      <c r="CU121" s="1038"/>
      <c r="CV121" s="1038"/>
      <c r="CW121" s="1038"/>
      <c r="CX121" s="1038"/>
      <c r="CY121" s="1038"/>
      <c r="CZ121" s="1038"/>
      <c r="DA121" s="1038"/>
      <c r="DB121" s="1038"/>
      <c r="DC121" s="1038"/>
      <c r="DD121" s="1038"/>
      <c r="DE121" s="1038"/>
      <c r="DF121" s="1039"/>
      <c r="DG121" s="949">
        <v>3427968</v>
      </c>
      <c r="DH121" s="950"/>
      <c r="DI121" s="950"/>
      <c r="DJ121" s="950"/>
      <c r="DK121" s="950"/>
      <c r="DL121" s="950">
        <v>3258651</v>
      </c>
      <c r="DM121" s="950"/>
      <c r="DN121" s="950"/>
      <c r="DO121" s="950"/>
      <c r="DP121" s="950"/>
      <c r="DQ121" s="950">
        <v>3086150</v>
      </c>
      <c r="DR121" s="950"/>
      <c r="DS121" s="950"/>
      <c r="DT121" s="950"/>
      <c r="DU121" s="950"/>
      <c r="DV121" s="951">
        <v>24.2</v>
      </c>
      <c r="DW121" s="951"/>
      <c r="DX121" s="951"/>
      <c r="DY121" s="951"/>
      <c r="DZ121" s="952"/>
    </row>
    <row r="122" spans="1:130" s="197" customFormat="1" ht="26.25" customHeight="1" x14ac:dyDescent="0.15">
      <c r="A122" s="1005"/>
      <c r="B122" s="976"/>
      <c r="C122" s="946" t="s">
        <v>417</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v>2800</v>
      </c>
      <c r="AB122" s="989"/>
      <c r="AC122" s="989"/>
      <c r="AD122" s="989"/>
      <c r="AE122" s="990"/>
      <c r="AF122" s="991">
        <v>2725</v>
      </c>
      <c r="AG122" s="989"/>
      <c r="AH122" s="989"/>
      <c r="AI122" s="989"/>
      <c r="AJ122" s="990"/>
      <c r="AK122" s="991">
        <v>2650</v>
      </c>
      <c r="AL122" s="989"/>
      <c r="AM122" s="989"/>
      <c r="AN122" s="989"/>
      <c r="AO122" s="990"/>
      <c r="AP122" s="992">
        <v>0</v>
      </c>
      <c r="AQ122" s="993"/>
      <c r="AR122" s="993"/>
      <c r="AS122" s="993"/>
      <c r="AT122" s="994"/>
      <c r="AU122" s="1013"/>
      <c r="AV122" s="1014"/>
      <c r="AW122" s="1014"/>
      <c r="AX122" s="1014"/>
      <c r="AY122" s="1014"/>
      <c r="AZ122" s="228" t="s">
        <v>166</v>
      </c>
      <c r="BA122" s="228"/>
      <c r="BB122" s="228"/>
      <c r="BC122" s="228"/>
      <c r="BD122" s="228"/>
      <c r="BE122" s="228"/>
      <c r="BF122" s="228"/>
      <c r="BG122" s="228"/>
      <c r="BH122" s="228"/>
      <c r="BI122" s="228"/>
      <c r="BJ122" s="228"/>
      <c r="BK122" s="228"/>
      <c r="BL122" s="228"/>
      <c r="BM122" s="228"/>
      <c r="BN122" s="228"/>
      <c r="BO122" s="1023" t="s">
        <v>438</v>
      </c>
      <c r="BP122" s="1024"/>
      <c r="BQ122" s="1064">
        <v>33529725</v>
      </c>
      <c r="BR122" s="1065"/>
      <c r="BS122" s="1065"/>
      <c r="BT122" s="1065"/>
      <c r="BU122" s="1065"/>
      <c r="BV122" s="1065">
        <v>33520187</v>
      </c>
      <c r="BW122" s="1065"/>
      <c r="BX122" s="1065"/>
      <c r="BY122" s="1065"/>
      <c r="BZ122" s="1065"/>
      <c r="CA122" s="1065">
        <v>34255300</v>
      </c>
      <c r="CB122" s="1065"/>
      <c r="CC122" s="1065"/>
      <c r="CD122" s="1065"/>
      <c r="CE122" s="1065"/>
      <c r="CF122" s="1017"/>
      <c r="CG122" s="1018"/>
      <c r="CH122" s="1018"/>
      <c r="CI122" s="1018"/>
      <c r="CJ122" s="1019"/>
      <c r="CK122" s="1046"/>
      <c r="CL122" s="1047"/>
      <c r="CM122" s="1047"/>
      <c r="CN122" s="1047"/>
      <c r="CO122" s="1048"/>
      <c r="CP122" s="1037" t="s">
        <v>439</v>
      </c>
      <c r="CQ122" s="1038"/>
      <c r="CR122" s="1038"/>
      <c r="CS122" s="1038"/>
      <c r="CT122" s="1038"/>
      <c r="CU122" s="1038"/>
      <c r="CV122" s="1038"/>
      <c r="CW122" s="1038"/>
      <c r="CX122" s="1038"/>
      <c r="CY122" s="1038"/>
      <c r="CZ122" s="1038"/>
      <c r="DA122" s="1038"/>
      <c r="DB122" s="1038"/>
      <c r="DC122" s="1038"/>
      <c r="DD122" s="1038"/>
      <c r="DE122" s="1038"/>
      <c r="DF122" s="1039"/>
      <c r="DG122" s="949" t="s">
        <v>107</v>
      </c>
      <c r="DH122" s="950"/>
      <c r="DI122" s="950"/>
      <c r="DJ122" s="950"/>
      <c r="DK122" s="950"/>
      <c r="DL122" s="950" t="s">
        <v>107</v>
      </c>
      <c r="DM122" s="950"/>
      <c r="DN122" s="950"/>
      <c r="DO122" s="950"/>
      <c r="DP122" s="950"/>
      <c r="DQ122" s="950" t="s">
        <v>107</v>
      </c>
      <c r="DR122" s="950"/>
      <c r="DS122" s="950"/>
      <c r="DT122" s="950"/>
      <c r="DU122" s="950"/>
      <c r="DV122" s="951" t="s">
        <v>107</v>
      </c>
      <c r="DW122" s="951"/>
      <c r="DX122" s="951"/>
      <c r="DY122" s="951"/>
      <c r="DZ122" s="952"/>
    </row>
    <row r="123" spans="1:130" s="197" customFormat="1" ht="26.25" customHeight="1" thickBot="1" x14ac:dyDescent="0.2">
      <c r="A123" s="1005"/>
      <c r="B123" s="976"/>
      <c r="C123" s="946" t="s">
        <v>423</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107</v>
      </c>
      <c r="AB123" s="989"/>
      <c r="AC123" s="989"/>
      <c r="AD123" s="989"/>
      <c r="AE123" s="990"/>
      <c r="AF123" s="991" t="s">
        <v>107</v>
      </c>
      <c r="AG123" s="989"/>
      <c r="AH123" s="989"/>
      <c r="AI123" s="989"/>
      <c r="AJ123" s="990"/>
      <c r="AK123" s="991" t="s">
        <v>107</v>
      </c>
      <c r="AL123" s="989"/>
      <c r="AM123" s="989"/>
      <c r="AN123" s="989"/>
      <c r="AO123" s="990"/>
      <c r="AP123" s="992" t="s">
        <v>107</v>
      </c>
      <c r="AQ123" s="993"/>
      <c r="AR123" s="993"/>
      <c r="AS123" s="993"/>
      <c r="AT123" s="994"/>
      <c r="AU123" s="1061" t="s">
        <v>440</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107</v>
      </c>
      <c r="BR123" s="1057"/>
      <c r="BS123" s="1057"/>
      <c r="BT123" s="1057"/>
      <c r="BU123" s="1057"/>
      <c r="BV123" s="1057" t="s">
        <v>107</v>
      </c>
      <c r="BW123" s="1057"/>
      <c r="BX123" s="1057"/>
      <c r="BY123" s="1057"/>
      <c r="BZ123" s="1057"/>
      <c r="CA123" s="1057" t="s">
        <v>107</v>
      </c>
      <c r="CB123" s="1057"/>
      <c r="CC123" s="1057"/>
      <c r="CD123" s="1057"/>
      <c r="CE123" s="1057"/>
      <c r="CF123" s="1058"/>
      <c r="CG123" s="1059"/>
      <c r="CH123" s="1059"/>
      <c r="CI123" s="1059"/>
      <c r="CJ123" s="1060"/>
      <c r="CK123" s="1046"/>
      <c r="CL123" s="1047"/>
      <c r="CM123" s="1047"/>
      <c r="CN123" s="1047"/>
      <c r="CO123" s="1048"/>
      <c r="CP123" s="1037" t="s">
        <v>441</v>
      </c>
      <c r="CQ123" s="1038"/>
      <c r="CR123" s="1038"/>
      <c r="CS123" s="1038"/>
      <c r="CT123" s="1038"/>
      <c r="CU123" s="1038"/>
      <c r="CV123" s="1038"/>
      <c r="CW123" s="1038"/>
      <c r="CX123" s="1038"/>
      <c r="CY123" s="1038"/>
      <c r="CZ123" s="1038"/>
      <c r="DA123" s="1038"/>
      <c r="DB123" s="1038"/>
      <c r="DC123" s="1038"/>
      <c r="DD123" s="1038"/>
      <c r="DE123" s="1038"/>
      <c r="DF123" s="1039"/>
      <c r="DG123" s="988" t="s">
        <v>442</v>
      </c>
      <c r="DH123" s="989"/>
      <c r="DI123" s="989"/>
      <c r="DJ123" s="989"/>
      <c r="DK123" s="990"/>
      <c r="DL123" s="991" t="s">
        <v>442</v>
      </c>
      <c r="DM123" s="989"/>
      <c r="DN123" s="989"/>
      <c r="DO123" s="989"/>
      <c r="DP123" s="990"/>
      <c r="DQ123" s="991" t="s">
        <v>442</v>
      </c>
      <c r="DR123" s="989"/>
      <c r="DS123" s="989"/>
      <c r="DT123" s="989"/>
      <c r="DU123" s="990"/>
      <c r="DV123" s="992" t="s">
        <v>442</v>
      </c>
      <c r="DW123" s="993"/>
      <c r="DX123" s="993"/>
      <c r="DY123" s="993"/>
      <c r="DZ123" s="994"/>
    </row>
    <row r="124" spans="1:130" s="197" customFormat="1" ht="26.25" customHeight="1" x14ac:dyDescent="0.15">
      <c r="A124" s="1005"/>
      <c r="B124" s="976"/>
      <c r="C124" s="946" t="s">
        <v>426</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442</v>
      </c>
      <c r="AB124" s="989"/>
      <c r="AC124" s="989"/>
      <c r="AD124" s="989"/>
      <c r="AE124" s="990"/>
      <c r="AF124" s="991" t="s">
        <v>442</v>
      </c>
      <c r="AG124" s="989"/>
      <c r="AH124" s="989"/>
      <c r="AI124" s="989"/>
      <c r="AJ124" s="990"/>
      <c r="AK124" s="991" t="s">
        <v>442</v>
      </c>
      <c r="AL124" s="989"/>
      <c r="AM124" s="989"/>
      <c r="AN124" s="989"/>
      <c r="AO124" s="990"/>
      <c r="AP124" s="992" t="s">
        <v>442</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443</v>
      </c>
      <c r="CQ124" s="1038"/>
      <c r="CR124" s="1038"/>
      <c r="CS124" s="1038"/>
      <c r="CT124" s="1038"/>
      <c r="CU124" s="1038"/>
      <c r="CV124" s="1038"/>
      <c r="CW124" s="1038"/>
      <c r="CX124" s="1038"/>
      <c r="CY124" s="1038"/>
      <c r="CZ124" s="1038"/>
      <c r="DA124" s="1038"/>
      <c r="DB124" s="1038"/>
      <c r="DC124" s="1038"/>
      <c r="DD124" s="1038"/>
      <c r="DE124" s="1038"/>
      <c r="DF124" s="1039"/>
      <c r="DG124" s="1027" t="s">
        <v>442</v>
      </c>
      <c r="DH124" s="1028"/>
      <c r="DI124" s="1028"/>
      <c r="DJ124" s="1028"/>
      <c r="DK124" s="1029"/>
      <c r="DL124" s="1030" t="s">
        <v>442</v>
      </c>
      <c r="DM124" s="1028"/>
      <c r="DN124" s="1028"/>
      <c r="DO124" s="1028"/>
      <c r="DP124" s="1029"/>
      <c r="DQ124" s="1030" t="s">
        <v>442</v>
      </c>
      <c r="DR124" s="1028"/>
      <c r="DS124" s="1028"/>
      <c r="DT124" s="1028"/>
      <c r="DU124" s="1029"/>
      <c r="DV124" s="1031" t="s">
        <v>442</v>
      </c>
      <c r="DW124" s="1032"/>
      <c r="DX124" s="1032"/>
      <c r="DY124" s="1032"/>
      <c r="DZ124" s="1033"/>
    </row>
    <row r="125" spans="1:130" s="197" customFormat="1" ht="26.25" customHeight="1" thickBot="1" x14ac:dyDescent="0.2">
      <c r="A125" s="1005"/>
      <c r="B125" s="976"/>
      <c r="C125" s="946" t="s">
        <v>428</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442</v>
      </c>
      <c r="AB125" s="989"/>
      <c r="AC125" s="989"/>
      <c r="AD125" s="989"/>
      <c r="AE125" s="990"/>
      <c r="AF125" s="991" t="s">
        <v>442</v>
      </c>
      <c r="AG125" s="989"/>
      <c r="AH125" s="989"/>
      <c r="AI125" s="989"/>
      <c r="AJ125" s="990"/>
      <c r="AK125" s="991" t="s">
        <v>442</v>
      </c>
      <c r="AL125" s="989"/>
      <c r="AM125" s="989"/>
      <c r="AN125" s="989"/>
      <c r="AO125" s="990"/>
      <c r="AP125" s="992" t="s">
        <v>442</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444</v>
      </c>
      <c r="CL125" s="1044"/>
      <c r="CM125" s="1044"/>
      <c r="CN125" s="1044"/>
      <c r="CO125" s="1045"/>
      <c r="CP125" s="970" t="s">
        <v>445</v>
      </c>
      <c r="CQ125" s="917"/>
      <c r="CR125" s="917"/>
      <c r="CS125" s="917"/>
      <c r="CT125" s="917"/>
      <c r="CU125" s="917"/>
      <c r="CV125" s="917"/>
      <c r="CW125" s="917"/>
      <c r="CX125" s="917"/>
      <c r="CY125" s="917"/>
      <c r="CZ125" s="917"/>
      <c r="DA125" s="917"/>
      <c r="DB125" s="917"/>
      <c r="DC125" s="917"/>
      <c r="DD125" s="917"/>
      <c r="DE125" s="917"/>
      <c r="DF125" s="918"/>
      <c r="DG125" s="956" t="s">
        <v>442</v>
      </c>
      <c r="DH125" s="957"/>
      <c r="DI125" s="957"/>
      <c r="DJ125" s="957"/>
      <c r="DK125" s="957"/>
      <c r="DL125" s="957" t="s">
        <v>442</v>
      </c>
      <c r="DM125" s="957"/>
      <c r="DN125" s="957"/>
      <c r="DO125" s="957"/>
      <c r="DP125" s="957"/>
      <c r="DQ125" s="957" t="s">
        <v>442</v>
      </c>
      <c r="DR125" s="957"/>
      <c r="DS125" s="957"/>
      <c r="DT125" s="957"/>
      <c r="DU125" s="957"/>
      <c r="DV125" s="958" t="s">
        <v>442</v>
      </c>
      <c r="DW125" s="958"/>
      <c r="DX125" s="958"/>
      <c r="DY125" s="958"/>
      <c r="DZ125" s="959"/>
    </row>
    <row r="126" spans="1:130" s="197" customFormat="1" ht="26.25" customHeight="1" x14ac:dyDescent="0.15">
      <c r="A126" s="1005"/>
      <c r="B126" s="976"/>
      <c r="C126" s="946" t="s">
        <v>431</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442</v>
      </c>
      <c r="AB126" s="989"/>
      <c r="AC126" s="989"/>
      <c r="AD126" s="989"/>
      <c r="AE126" s="990"/>
      <c r="AF126" s="991" t="s">
        <v>442</v>
      </c>
      <c r="AG126" s="989"/>
      <c r="AH126" s="989"/>
      <c r="AI126" s="989"/>
      <c r="AJ126" s="990"/>
      <c r="AK126" s="991" t="s">
        <v>442</v>
      </c>
      <c r="AL126" s="989"/>
      <c r="AM126" s="989"/>
      <c r="AN126" s="989"/>
      <c r="AO126" s="990"/>
      <c r="AP126" s="992" t="s">
        <v>442</v>
      </c>
      <c r="AQ126" s="993"/>
      <c r="AR126" s="993"/>
      <c r="AS126" s="993"/>
      <c r="AT126" s="994"/>
      <c r="AU126" s="233"/>
      <c r="AV126" s="233"/>
      <c r="AW126" s="233"/>
      <c r="AX126" s="1066" t="s">
        <v>446</v>
      </c>
      <c r="AY126" s="1067"/>
      <c r="AZ126" s="1067"/>
      <c r="BA126" s="1067"/>
      <c r="BB126" s="1067"/>
      <c r="BC126" s="1067"/>
      <c r="BD126" s="1067"/>
      <c r="BE126" s="1068"/>
      <c r="BF126" s="1082" t="s">
        <v>447</v>
      </c>
      <c r="BG126" s="1067"/>
      <c r="BH126" s="1067"/>
      <c r="BI126" s="1067"/>
      <c r="BJ126" s="1067"/>
      <c r="BK126" s="1067"/>
      <c r="BL126" s="1068"/>
      <c r="BM126" s="1082" t="s">
        <v>448</v>
      </c>
      <c r="BN126" s="1067"/>
      <c r="BO126" s="1067"/>
      <c r="BP126" s="1067"/>
      <c r="BQ126" s="1067"/>
      <c r="BR126" s="1067"/>
      <c r="BS126" s="1068"/>
      <c r="BT126" s="1082" t="s">
        <v>449</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450</v>
      </c>
      <c r="CQ126" s="980"/>
      <c r="CR126" s="980"/>
      <c r="CS126" s="980"/>
      <c r="CT126" s="980"/>
      <c r="CU126" s="980"/>
      <c r="CV126" s="980"/>
      <c r="CW126" s="980"/>
      <c r="CX126" s="980"/>
      <c r="CY126" s="980"/>
      <c r="CZ126" s="980"/>
      <c r="DA126" s="980"/>
      <c r="DB126" s="980"/>
      <c r="DC126" s="980"/>
      <c r="DD126" s="980"/>
      <c r="DE126" s="980"/>
      <c r="DF126" s="981"/>
      <c r="DG126" s="949" t="s">
        <v>442</v>
      </c>
      <c r="DH126" s="950"/>
      <c r="DI126" s="950"/>
      <c r="DJ126" s="950"/>
      <c r="DK126" s="950"/>
      <c r="DL126" s="950" t="s">
        <v>442</v>
      </c>
      <c r="DM126" s="950"/>
      <c r="DN126" s="950"/>
      <c r="DO126" s="950"/>
      <c r="DP126" s="950"/>
      <c r="DQ126" s="950" t="s">
        <v>442</v>
      </c>
      <c r="DR126" s="950"/>
      <c r="DS126" s="950"/>
      <c r="DT126" s="950"/>
      <c r="DU126" s="950"/>
      <c r="DV126" s="951" t="s">
        <v>442</v>
      </c>
      <c r="DW126" s="951"/>
      <c r="DX126" s="951"/>
      <c r="DY126" s="951"/>
      <c r="DZ126" s="952"/>
    </row>
    <row r="127" spans="1:130" s="197" customFormat="1" ht="26.25" customHeight="1" thickBot="1" x14ac:dyDescent="0.2">
      <c r="A127" s="1006"/>
      <c r="B127" s="978"/>
      <c r="C127" s="1034" t="s">
        <v>451</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442</v>
      </c>
      <c r="AB127" s="989"/>
      <c r="AC127" s="989"/>
      <c r="AD127" s="989"/>
      <c r="AE127" s="990"/>
      <c r="AF127" s="991" t="s">
        <v>442</v>
      </c>
      <c r="AG127" s="989"/>
      <c r="AH127" s="989"/>
      <c r="AI127" s="989"/>
      <c r="AJ127" s="990"/>
      <c r="AK127" s="991" t="s">
        <v>442</v>
      </c>
      <c r="AL127" s="989"/>
      <c r="AM127" s="989"/>
      <c r="AN127" s="989"/>
      <c r="AO127" s="990"/>
      <c r="AP127" s="992" t="s">
        <v>442</v>
      </c>
      <c r="AQ127" s="993"/>
      <c r="AR127" s="993"/>
      <c r="AS127" s="993"/>
      <c r="AT127" s="994"/>
      <c r="AU127" s="233"/>
      <c r="AV127" s="233"/>
      <c r="AW127" s="233"/>
      <c r="AX127" s="916" t="s">
        <v>452</v>
      </c>
      <c r="AY127" s="917"/>
      <c r="AZ127" s="917"/>
      <c r="BA127" s="917"/>
      <c r="BB127" s="917"/>
      <c r="BC127" s="917"/>
      <c r="BD127" s="917"/>
      <c r="BE127" s="918"/>
      <c r="BF127" s="1071" t="s">
        <v>442</v>
      </c>
      <c r="BG127" s="1072"/>
      <c r="BH127" s="1072"/>
      <c r="BI127" s="1072"/>
      <c r="BJ127" s="1072"/>
      <c r="BK127" s="1072"/>
      <c r="BL127" s="1081"/>
      <c r="BM127" s="1071">
        <v>12.8</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453</v>
      </c>
      <c r="CQ127" s="1075"/>
      <c r="CR127" s="1075"/>
      <c r="CS127" s="1075"/>
      <c r="CT127" s="1075"/>
      <c r="CU127" s="1075"/>
      <c r="CV127" s="1075"/>
      <c r="CW127" s="1075"/>
      <c r="CX127" s="1075"/>
      <c r="CY127" s="1075"/>
      <c r="CZ127" s="1075"/>
      <c r="DA127" s="1075"/>
      <c r="DB127" s="1075"/>
      <c r="DC127" s="1075"/>
      <c r="DD127" s="1075"/>
      <c r="DE127" s="1075"/>
      <c r="DF127" s="1076"/>
      <c r="DG127" s="1077" t="s">
        <v>454</v>
      </c>
      <c r="DH127" s="1078"/>
      <c r="DI127" s="1078"/>
      <c r="DJ127" s="1078"/>
      <c r="DK127" s="1078"/>
      <c r="DL127" s="1078" t="s">
        <v>455</v>
      </c>
      <c r="DM127" s="1078"/>
      <c r="DN127" s="1078"/>
      <c r="DO127" s="1078"/>
      <c r="DP127" s="1078"/>
      <c r="DQ127" s="1078" t="s">
        <v>455</v>
      </c>
      <c r="DR127" s="1078"/>
      <c r="DS127" s="1078"/>
      <c r="DT127" s="1078"/>
      <c r="DU127" s="1078"/>
      <c r="DV127" s="1079" t="s">
        <v>455</v>
      </c>
      <c r="DW127" s="1079"/>
      <c r="DX127" s="1079"/>
      <c r="DY127" s="1079"/>
      <c r="DZ127" s="1080"/>
    </row>
    <row r="128" spans="1:130" s="197" customFormat="1" ht="26.25" customHeight="1" x14ac:dyDescent="0.15">
      <c r="A128" s="1101" t="s">
        <v>456</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457</v>
      </c>
      <c r="X128" s="1103"/>
      <c r="Y128" s="1103"/>
      <c r="Z128" s="1104"/>
      <c r="AA128" s="1119">
        <v>98587</v>
      </c>
      <c r="AB128" s="1120"/>
      <c r="AC128" s="1120"/>
      <c r="AD128" s="1120"/>
      <c r="AE128" s="1121"/>
      <c r="AF128" s="1122">
        <v>111304</v>
      </c>
      <c r="AG128" s="1120"/>
      <c r="AH128" s="1120"/>
      <c r="AI128" s="1120"/>
      <c r="AJ128" s="1121"/>
      <c r="AK128" s="1122">
        <v>111036</v>
      </c>
      <c r="AL128" s="1120"/>
      <c r="AM128" s="1120"/>
      <c r="AN128" s="1120"/>
      <c r="AO128" s="1121"/>
      <c r="AP128" s="1123"/>
      <c r="AQ128" s="1124"/>
      <c r="AR128" s="1124"/>
      <c r="AS128" s="1124"/>
      <c r="AT128" s="1125"/>
      <c r="AU128" s="235"/>
      <c r="AV128" s="235"/>
      <c r="AW128" s="235"/>
      <c r="AX128" s="1084" t="s">
        <v>458</v>
      </c>
      <c r="AY128" s="980"/>
      <c r="AZ128" s="980"/>
      <c r="BA128" s="980"/>
      <c r="BB128" s="980"/>
      <c r="BC128" s="980"/>
      <c r="BD128" s="980"/>
      <c r="BE128" s="981"/>
      <c r="BF128" s="1096" t="s">
        <v>442</v>
      </c>
      <c r="BG128" s="1097"/>
      <c r="BH128" s="1097"/>
      <c r="BI128" s="1097"/>
      <c r="BJ128" s="1097"/>
      <c r="BK128" s="1097"/>
      <c r="BL128" s="1098"/>
      <c r="BM128" s="1096">
        <v>17.8</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459</v>
      </c>
      <c r="X129" s="1091"/>
      <c r="Y129" s="1091"/>
      <c r="Z129" s="1092"/>
      <c r="AA129" s="988">
        <v>14555391</v>
      </c>
      <c r="AB129" s="989"/>
      <c r="AC129" s="989"/>
      <c r="AD129" s="989"/>
      <c r="AE129" s="990"/>
      <c r="AF129" s="991">
        <v>14491195</v>
      </c>
      <c r="AG129" s="989"/>
      <c r="AH129" s="989"/>
      <c r="AI129" s="989"/>
      <c r="AJ129" s="990"/>
      <c r="AK129" s="991">
        <v>14649626</v>
      </c>
      <c r="AL129" s="989"/>
      <c r="AM129" s="989"/>
      <c r="AN129" s="989"/>
      <c r="AO129" s="990"/>
      <c r="AP129" s="1093"/>
      <c r="AQ129" s="1094"/>
      <c r="AR129" s="1094"/>
      <c r="AS129" s="1094"/>
      <c r="AT129" s="1095"/>
      <c r="AU129" s="235"/>
      <c r="AV129" s="235"/>
      <c r="AW129" s="235"/>
      <c r="AX129" s="1084" t="s">
        <v>460</v>
      </c>
      <c r="AY129" s="980"/>
      <c r="AZ129" s="980"/>
      <c r="BA129" s="980"/>
      <c r="BB129" s="980"/>
      <c r="BC129" s="980"/>
      <c r="BD129" s="980"/>
      <c r="BE129" s="981"/>
      <c r="BF129" s="1085">
        <v>10.3</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461</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462</v>
      </c>
      <c r="X130" s="1091"/>
      <c r="Y130" s="1091"/>
      <c r="Z130" s="1092"/>
      <c r="AA130" s="988">
        <v>1830105</v>
      </c>
      <c r="AB130" s="989"/>
      <c r="AC130" s="989"/>
      <c r="AD130" s="989"/>
      <c r="AE130" s="990"/>
      <c r="AF130" s="991">
        <v>1943720</v>
      </c>
      <c r="AG130" s="989"/>
      <c r="AH130" s="989"/>
      <c r="AI130" s="989"/>
      <c r="AJ130" s="990"/>
      <c r="AK130" s="991">
        <v>1900517</v>
      </c>
      <c r="AL130" s="989"/>
      <c r="AM130" s="989"/>
      <c r="AN130" s="989"/>
      <c r="AO130" s="990"/>
      <c r="AP130" s="1093"/>
      <c r="AQ130" s="1094"/>
      <c r="AR130" s="1094"/>
      <c r="AS130" s="1094"/>
      <c r="AT130" s="1095"/>
      <c r="AU130" s="235"/>
      <c r="AV130" s="235"/>
      <c r="AW130" s="235"/>
      <c r="AX130" s="1143" t="s">
        <v>463</v>
      </c>
      <c r="AY130" s="1075"/>
      <c r="AZ130" s="1075"/>
      <c r="BA130" s="1075"/>
      <c r="BB130" s="1075"/>
      <c r="BC130" s="1075"/>
      <c r="BD130" s="1075"/>
      <c r="BE130" s="1076"/>
      <c r="BF130" s="1105" t="s">
        <v>464</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465</v>
      </c>
      <c r="X131" s="1114"/>
      <c r="Y131" s="1114"/>
      <c r="Z131" s="1115"/>
      <c r="AA131" s="1027">
        <v>12725286</v>
      </c>
      <c r="AB131" s="1028"/>
      <c r="AC131" s="1028"/>
      <c r="AD131" s="1028"/>
      <c r="AE131" s="1029"/>
      <c r="AF131" s="1030">
        <v>12547475</v>
      </c>
      <c r="AG131" s="1028"/>
      <c r="AH131" s="1028"/>
      <c r="AI131" s="1028"/>
      <c r="AJ131" s="1029"/>
      <c r="AK131" s="1030">
        <v>12749109</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466</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467</v>
      </c>
      <c r="W132" s="1131"/>
      <c r="X132" s="1131"/>
      <c r="Y132" s="1131"/>
      <c r="Z132" s="1132"/>
      <c r="AA132" s="1133">
        <v>11.56493457</v>
      </c>
      <c r="AB132" s="1134"/>
      <c r="AC132" s="1134"/>
      <c r="AD132" s="1134"/>
      <c r="AE132" s="1135"/>
      <c r="AF132" s="1136">
        <v>10.379116120000001</v>
      </c>
      <c r="AG132" s="1134"/>
      <c r="AH132" s="1134"/>
      <c r="AI132" s="1134"/>
      <c r="AJ132" s="1135"/>
      <c r="AK132" s="1136">
        <v>9.1572360079999999</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468</v>
      </c>
      <c r="W133" s="1138"/>
      <c r="X133" s="1138"/>
      <c r="Y133" s="1138"/>
      <c r="Z133" s="1139"/>
      <c r="AA133" s="1140">
        <v>13</v>
      </c>
      <c r="AB133" s="1141"/>
      <c r="AC133" s="1141"/>
      <c r="AD133" s="1141"/>
      <c r="AE133" s="1142"/>
      <c r="AF133" s="1140">
        <v>11.7</v>
      </c>
      <c r="AG133" s="1141"/>
      <c r="AH133" s="1141"/>
      <c r="AI133" s="1141"/>
      <c r="AJ133" s="1142"/>
      <c r="AK133" s="1140">
        <v>10.3</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469</v>
      </c>
      <c r="B5" s="246"/>
      <c r="C5" s="246"/>
      <c r="D5" s="246"/>
      <c r="E5" s="246"/>
      <c r="F5" s="246"/>
      <c r="G5" s="246"/>
      <c r="H5" s="246"/>
      <c r="I5" s="246"/>
      <c r="J5" s="246"/>
      <c r="K5" s="246"/>
      <c r="L5" s="246"/>
      <c r="M5" s="246"/>
      <c r="N5" s="246"/>
      <c r="O5" s="247"/>
    </row>
    <row r="6" spans="1:16" x14ac:dyDescent="0.15">
      <c r="A6" s="248"/>
      <c r="B6" s="244"/>
      <c r="C6" s="244"/>
      <c r="D6" s="244"/>
      <c r="E6" s="244"/>
      <c r="F6" s="244"/>
      <c r="G6" s="249" t="s">
        <v>470</v>
      </c>
      <c r="H6" s="249"/>
      <c r="I6" s="249"/>
      <c r="J6" s="249"/>
      <c r="K6" s="244"/>
      <c r="L6" s="244"/>
      <c r="M6" s="244"/>
      <c r="N6" s="244"/>
    </row>
    <row r="7" spans="1:16" x14ac:dyDescent="0.15">
      <c r="A7" s="248"/>
      <c r="B7" s="244"/>
      <c r="C7" s="244"/>
      <c r="D7" s="244"/>
      <c r="E7" s="244"/>
      <c r="F7" s="244"/>
      <c r="G7" s="251"/>
      <c r="H7" s="252"/>
      <c r="I7" s="252"/>
      <c r="J7" s="253"/>
      <c r="K7" s="1147" t="s">
        <v>471</v>
      </c>
      <c r="L7" s="254"/>
      <c r="M7" s="255" t="s">
        <v>472</v>
      </c>
      <c r="N7" s="256"/>
    </row>
    <row r="8" spans="1:16" x14ac:dyDescent="0.15">
      <c r="A8" s="248"/>
      <c r="B8" s="244"/>
      <c r="C8" s="244"/>
      <c r="D8" s="244"/>
      <c r="E8" s="244"/>
      <c r="F8" s="244"/>
      <c r="G8" s="257"/>
      <c r="H8" s="258"/>
      <c r="I8" s="258"/>
      <c r="J8" s="259"/>
      <c r="K8" s="1148"/>
      <c r="L8" s="260" t="s">
        <v>473</v>
      </c>
      <c r="M8" s="261" t="s">
        <v>474</v>
      </c>
      <c r="N8" s="262" t="s">
        <v>475</v>
      </c>
    </row>
    <row r="9" spans="1:16" x14ac:dyDescent="0.15">
      <c r="A9" s="248"/>
      <c r="B9" s="244"/>
      <c r="C9" s="244"/>
      <c r="D9" s="244"/>
      <c r="E9" s="244"/>
      <c r="F9" s="244"/>
      <c r="G9" s="1149" t="s">
        <v>476</v>
      </c>
      <c r="H9" s="1150"/>
      <c r="I9" s="1150"/>
      <c r="J9" s="1151"/>
      <c r="K9" s="263">
        <v>3804373</v>
      </c>
      <c r="L9" s="264">
        <v>70270</v>
      </c>
      <c r="M9" s="265">
        <v>72299</v>
      </c>
      <c r="N9" s="266">
        <v>-2.8</v>
      </c>
    </row>
    <row r="10" spans="1:16" x14ac:dyDescent="0.15">
      <c r="A10" s="248"/>
      <c r="B10" s="244"/>
      <c r="C10" s="244"/>
      <c r="D10" s="244"/>
      <c r="E10" s="244"/>
      <c r="F10" s="244"/>
      <c r="G10" s="1149" t="s">
        <v>477</v>
      </c>
      <c r="H10" s="1150"/>
      <c r="I10" s="1150"/>
      <c r="J10" s="1151"/>
      <c r="K10" s="267">
        <v>315833</v>
      </c>
      <c r="L10" s="268">
        <v>5834</v>
      </c>
      <c r="M10" s="269">
        <v>5259</v>
      </c>
      <c r="N10" s="270">
        <v>10.9</v>
      </c>
    </row>
    <row r="11" spans="1:16" ht="13.5" customHeight="1" x14ac:dyDescent="0.15">
      <c r="A11" s="248"/>
      <c r="B11" s="244"/>
      <c r="C11" s="244"/>
      <c r="D11" s="244"/>
      <c r="E11" s="244"/>
      <c r="F11" s="244"/>
      <c r="G11" s="1149" t="s">
        <v>478</v>
      </c>
      <c r="H11" s="1150"/>
      <c r="I11" s="1150"/>
      <c r="J11" s="1151"/>
      <c r="K11" s="267">
        <v>837865</v>
      </c>
      <c r="L11" s="268">
        <v>15476</v>
      </c>
      <c r="M11" s="269">
        <v>5513</v>
      </c>
      <c r="N11" s="270">
        <v>180.7</v>
      </c>
    </row>
    <row r="12" spans="1:16" ht="13.5" customHeight="1" x14ac:dyDescent="0.15">
      <c r="A12" s="248"/>
      <c r="B12" s="244"/>
      <c r="C12" s="244"/>
      <c r="D12" s="244"/>
      <c r="E12" s="244"/>
      <c r="F12" s="244"/>
      <c r="G12" s="1149" t="s">
        <v>479</v>
      </c>
      <c r="H12" s="1150"/>
      <c r="I12" s="1150"/>
      <c r="J12" s="1151"/>
      <c r="K12" s="267" t="s">
        <v>480</v>
      </c>
      <c r="L12" s="268" t="s">
        <v>480</v>
      </c>
      <c r="M12" s="269">
        <v>1180</v>
      </c>
      <c r="N12" s="270" t="s">
        <v>480</v>
      </c>
    </row>
    <row r="13" spans="1:16" ht="13.5" customHeight="1" x14ac:dyDescent="0.15">
      <c r="A13" s="248"/>
      <c r="B13" s="244"/>
      <c r="C13" s="244"/>
      <c r="D13" s="244"/>
      <c r="E13" s="244"/>
      <c r="F13" s="244"/>
      <c r="G13" s="1149" t="s">
        <v>481</v>
      </c>
      <c r="H13" s="1150"/>
      <c r="I13" s="1150"/>
      <c r="J13" s="1151"/>
      <c r="K13" s="267" t="s">
        <v>480</v>
      </c>
      <c r="L13" s="268" t="s">
        <v>480</v>
      </c>
      <c r="M13" s="269">
        <v>2</v>
      </c>
      <c r="N13" s="270" t="s">
        <v>480</v>
      </c>
    </row>
    <row r="14" spans="1:16" ht="13.5" customHeight="1" x14ac:dyDescent="0.15">
      <c r="A14" s="248"/>
      <c r="B14" s="244"/>
      <c r="C14" s="244"/>
      <c r="D14" s="244"/>
      <c r="E14" s="244"/>
      <c r="F14" s="244"/>
      <c r="G14" s="1149" t="s">
        <v>482</v>
      </c>
      <c r="H14" s="1150"/>
      <c r="I14" s="1150"/>
      <c r="J14" s="1151"/>
      <c r="K14" s="267">
        <v>175068</v>
      </c>
      <c r="L14" s="268">
        <v>3234</v>
      </c>
      <c r="M14" s="269">
        <v>3170</v>
      </c>
      <c r="N14" s="270">
        <v>2</v>
      </c>
    </row>
    <row r="15" spans="1:16" ht="13.5" customHeight="1" x14ac:dyDescent="0.15">
      <c r="A15" s="248"/>
      <c r="B15" s="244"/>
      <c r="C15" s="244"/>
      <c r="D15" s="244"/>
      <c r="E15" s="244"/>
      <c r="F15" s="244"/>
      <c r="G15" s="1149" t="s">
        <v>483</v>
      </c>
      <c r="H15" s="1150"/>
      <c r="I15" s="1150"/>
      <c r="J15" s="1151"/>
      <c r="K15" s="267">
        <v>73260</v>
      </c>
      <c r="L15" s="268">
        <v>1353</v>
      </c>
      <c r="M15" s="269">
        <v>1822</v>
      </c>
      <c r="N15" s="270">
        <v>-25.7</v>
      </c>
    </row>
    <row r="16" spans="1:16" x14ac:dyDescent="0.15">
      <c r="A16" s="248"/>
      <c r="B16" s="244"/>
      <c r="C16" s="244"/>
      <c r="D16" s="244"/>
      <c r="E16" s="244"/>
      <c r="F16" s="244"/>
      <c r="G16" s="1152" t="s">
        <v>484</v>
      </c>
      <c r="H16" s="1153"/>
      <c r="I16" s="1153"/>
      <c r="J16" s="1154"/>
      <c r="K16" s="268">
        <v>-426823</v>
      </c>
      <c r="L16" s="268">
        <v>-7884</v>
      </c>
      <c r="M16" s="269">
        <v>-7642</v>
      </c>
      <c r="N16" s="270">
        <v>3.2</v>
      </c>
    </row>
    <row r="17" spans="1:16" x14ac:dyDescent="0.15">
      <c r="A17" s="248"/>
      <c r="B17" s="244"/>
      <c r="C17" s="244"/>
      <c r="D17" s="244"/>
      <c r="E17" s="244"/>
      <c r="F17" s="244"/>
      <c r="G17" s="1152" t="s">
        <v>166</v>
      </c>
      <c r="H17" s="1153"/>
      <c r="I17" s="1153"/>
      <c r="J17" s="1154"/>
      <c r="K17" s="268">
        <v>4779576</v>
      </c>
      <c r="L17" s="268">
        <v>88283</v>
      </c>
      <c r="M17" s="269">
        <v>81603</v>
      </c>
      <c r="N17" s="270">
        <v>8.1999999999999993</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485</v>
      </c>
      <c r="H19" s="244"/>
      <c r="I19" s="244"/>
      <c r="J19" s="244"/>
      <c r="K19" s="244"/>
      <c r="L19" s="244"/>
      <c r="M19" s="244"/>
      <c r="N19" s="244"/>
    </row>
    <row r="20" spans="1:16" x14ac:dyDescent="0.15">
      <c r="A20" s="248"/>
      <c r="B20" s="244"/>
      <c r="C20" s="244"/>
      <c r="D20" s="244"/>
      <c r="E20" s="244"/>
      <c r="F20" s="244"/>
      <c r="G20" s="272"/>
      <c r="H20" s="273"/>
      <c r="I20" s="273"/>
      <c r="J20" s="274"/>
      <c r="K20" s="275" t="s">
        <v>486</v>
      </c>
      <c r="L20" s="276" t="s">
        <v>487</v>
      </c>
      <c r="M20" s="277" t="s">
        <v>488</v>
      </c>
      <c r="N20" s="278"/>
    </row>
    <row r="21" spans="1:16" s="284" customFormat="1" x14ac:dyDescent="0.15">
      <c r="A21" s="279"/>
      <c r="B21" s="249"/>
      <c r="C21" s="249"/>
      <c r="D21" s="249"/>
      <c r="E21" s="249"/>
      <c r="F21" s="249"/>
      <c r="G21" s="1144" t="s">
        <v>489</v>
      </c>
      <c r="H21" s="1145"/>
      <c r="I21" s="1145"/>
      <c r="J21" s="1146"/>
      <c r="K21" s="280">
        <v>7.5</v>
      </c>
      <c r="L21" s="281">
        <v>7.96</v>
      </c>
      <c r="M21" s="282">
        <v>-0.46</v>
      </c>
      <c r="N21" s="249"/>
      <c r="O21" s="283"/>
      <c r="P21" s="279"/>
    </row>
    <row r="22" spans="1:16" s="284" customFormat="1" x14ac:dyDescent="0.15">
      <c r="A22" s="279"/>
      <c r="B22" s="249"/>
      <c r="C22" s="249"/>
      <c r="D22" s="249"/>
      <c r="E22" s="249"/>
      <c r="F22" s="249"/>
      <c r="G22" s="1144" t="s">
        <v>490</v>
      </c>
      <c r="H22" s="1145"/>
      <c r="I22" s="1145"/>
      <c r="J22" s="1146"/>
      <c r="K22" s="285">
        <v>100.9</v>
      </c>
      <c r="L22" s="286">
        <v>98.3</v>
      </c>
      <c r="M22" s="287">
        <v>2.6</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491</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492</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493</v>
      </c>
      <c r="H29" s="249"/>
      <c r="I29" s="249"/>
      <c r="J29" s="249"/>
      <c r="K29" s="244"/>
      <c r="L29" s="244"/>
      <c r="M29" s="244"/>
      <c r="N29" s="244"/>
      <c r="O29" s="293"/>
    </row>
    <row r="30" spans="1:16" x14ac:dyDescent="0.15">
      <c r="A30" s="248"/>
      <c r="B30" s="244"/>
      <c r="C30" s="244"/>
      <c r="D30" s="244"/>
      <c r="E30" s="244"/>
      <c r="F30" s="244"/>
      <c r="G30" s="251"/>
      <c r="H30" s="252"/>
      <c r="I30" s="252"/>
      <c r="J30" s="253"/>
      <c r="K30" s="1147" t="s">
        <v>471</v>
      </c>
      <c r="L30" s="254"/>
      <c r="M30" s="255" t="s">
        <v>472</v>
      </c>
      <c r="N30" s="256"/>
    </row>
    <row r="31" spans="1:16" x14ac:dyDescent="0.15">
      <c r="A31" s="248"/>
      <c r="B31" s="244"/>
      <c r="C31" s="244"/>
      <c r="D31" s="244"/>
      <c r="E31" s="244"/>
      <c r="F31" s="244"/>
      <c r="G31" s="257"/>
      <c r="H31" s="258"/>
      <c r="I31" s="258"/>
      <c r="J31" s="259"/>
      <c r="K31" s="1148"/>
      <c r="L31" s="260" t="s">
        <v>473</v>
      </c>
      <c r="M31" s="261" t="s">
        <v>474</v>
      </c>
      <c r="N31" s="262" t="s">
        <v>475</v>
      </c>
    </row>
    <row r="32" spans="1:16" ht="27" customHeight="1" x14ac:dyDescent="0.15">
      <c r="A32" s="248"/>
      <c r="B32" s="244"/>
      <c r="C32" s="244"/>
      <c r="D32" s="244"/>
      <c r="E32" s="244"/>
      <c r="F32" s="244"/>
      <c r="G32" s="1160" t="s">
        <v>494</v>
      </c>
      <c r="H32" s="1161"/>
      <c r="I32" s="1161"/>
      <c r="J32" s="1162"/>
      <c r="K32" s="294">
        <v>2823018</v>
      </c>
      <c r="L32" s="294">
        <v>52144</v>
      </c>
      <c r="M32" s="295">
        <v>50969</v>
      </c>
      <c r="N32" s="296">
        <v>2.2999999999999998</v>
      </c>
    </row>
    <row r="33" spans="1:16" ht="13.5" customHeight="1" x14ac:dyDescent="0.15">
      <c r="A33" s="248"/>
      <c r="B33" s="244"/>
      <c r="C33" s="244"/>
      <c r="D33" s="244"/>
      <c r="E33" s="244"/>
      <c r="F33" s="244"/>
      <c r="G33" s="1160" t="s">
        <v>495</v>
      </c>
      <c r="H33" s="1161"/>
      <c r="I33" s="1161"/>
      <c r="J33" s="1162"/>
      <c r="K33" s="294" t="s">
        <v>480</v>
      </c>
      <c r="L33" s="294" t="s">
        <v>480</v>
      </c>
      <c r="M33" s="295" t="s">
        <v>480</v>
      </c>
      <c r="N33" s="296" t="s">
        <v>480</v>
      </c>
    </row>
    <row r="34" spans="1:16" ht="27" customHeight="1" x14ac:dyDescent="0.15">
      <c r="A34" s="248"/>
      <c r="B34" s="244"/>
      <c r="C34" s="244"/>
      <c r="D34" s="244"/>
      <c r="E34" s="244"/>
      <c r="F34" s="244"/>
      <c r="G34" s="1160" t="s">
        <v>496</v>
      </c>
      <c r="H34" s="1161"/>
      <c r="I34" s="1161"/>
      <c r="J34" s="1162"/>
      <c r="K34" s="294" t="s">
        <v>480</v>
      </c>
      <c r="L34" s="294" t="s">
        <v>480</v>
      </c>
      <c r="M34" s="295">
        <v>29</v>
      </c>
      <c r="N34" s="296" t="s">
        <v>480</v>
      </c>
    </row>
    <row r="35" spans="1:16" ht="27" customHeight="1" x14ac:dyDescent="0.15">
      <c r="A35" s="248"/>
      <c r="B35" s="244"/>
      <c r="C35" s="244"/>
      <c r="D35" s="244"/>
      <c r="E35" s="244"/>
      <c r="F35" s="244"/>
      <c r="G35" s="1160" t="s">
        <v>497</v>
      </c>
      <c r="H35" s="1161"/>
      <c r="I35" s="1161"/>
      <c r="J35" s="1162"/>
      <c r="K35" s="294">
        <v>263680</v>
      </c>
      <c r="L35" s="294">
        <v>4870</v>
      </c>
      <c r="M35" s="295">
        <v>14294</v>
      </c>
      <c r="N35" s="296">
        <v>-65.900000000000006</v>
      </c>
    </row>
    <row r="36" spans="1:16" ht="27" customHeight="1" x14ac:dyDescent="0.15">
      <c r="A36" s="248"/>
      <c r="B36" s="244"/>
      <c r="C36" s="244"/>
      <c r="D36" s="244"/>
      <c r="E36" s="244"/>
      <c r="F36" s="244"/>
      <c r="G36" s="1160" t="s">
        <v>498</v>
      </c>
      <c r="H36" s="1161"/>
      <c r="I36" s="1161"/>
      <c r="J36" s="1162"/>
      <c r="K36" s="294">
        <v>89671</v>
      </c>
      <c r="L36" s="294">
        <v>1656</v>
      </c>
      <c r="M36" s="295">
        <v>1493</v>
      </c>
      <c r="N36" s="296">
        <v>10.9</v>
      </c>
    </row>
    <row r="37" spans="1:16" ht="13.5" customHeight="1" x14ac:dyDescent="0.15">
      <c r="A37" s="248"/>
      <c r="B37" s="244"/>
      <c r="C37" s="244"/>
      <c r="D37" s="244"/>
      <c r="E37" s="244"/>
      <c r="F37" s="244"/>
      <c r="G37" s="1160" t="s">
        <v>499</v>
      </c>
      <c r="H37" s="1161"/>
      <c r="I37" s="1161"/>
      <c r="J37" s="1162"/>
      <c r="K37" s="294">
        <v>2650</v>
      </c>
      <c r="L37" s="294">
        <v>49</v>
      </c>
      <c r="M37" s="295">
        <v>1584</v>
      </c>
      <c r="N37" s="296">
        <v>-96.9</v>
      </c>
    </row>
    <row r="38" spans="1:16" ht="27" customHeight="1" x14ac:dyDescent="0.15">
      <c r="A38" s="248"/>
      <c r="B38" s="244"/>
      <c r="C38" s="244"/>
      <c r="D38" s="244"/>
      <c r="E38" s="244"/>
      <c r="F38" s="244"/>
      <c r="G38" s="1163" t="s">
        <v>500</v>
      </c>
      <c r="H38" s="1164"/>
      <c r="I38" s="1164"/>
      <c r="J38" s="1165"/>
      <c r="K38" s="297" t="s">
        <v>480</v>
      </c>
      <c r="L38" s="297" t="s">
        <v>480</v>
      </c>
      <c r="M38" s="298">
        <v>4</v>
      </c>
      <c r="N38" s="299" t="s">
        <v>480</v>
      </c>
      <c r="O38" s="293"/>
    </row>
    <row r="39" spans="1:16" x14ac:dyDescent="0.15">
      <c r="A39" s="248"/>
      <c r="B39" s="244"/>
      <c r="C39" s="244"/>
      <c r="D39" s="244"/>
      <c r="E39" s="244"/>
      <c r="F39" s="244"/>
      <c r="G39" s="1163" t="s">
        <v>501</v>
      </c>
      <c r="H39" s="1164"/>
      <c r="I39" s="1164"/>
      <c r="J39" s="1165"/>
      <c r="K39" s="300">
        <v>-111036</v>
      </c>
      <c r="L39" s="300">
        <v>-2051</v>
      </c>
      <c r="M39" s="301">
        <v>-4432</v>
      </c>
      <c r="N39" s="302">
        <v>-53.7</v>
      </c>
      <c r="O39" s="293"/>
    </row>
    <row r="40" spans="1:16" ht="27" customHeight="1" x14ac:dyDescent="0.15">
      <c r="A40" s="248"/>
      <c r="B40" s="244"/>
      <c r="C40" s="244"/>
      <c r="D40" s="244"/>
      <c r="E40" s="244"/>
      <c r="F40" s="244"/>
      <c r="G40" s="1160" t="s">
        <v>502</v>
      </c>
      <c r="H40" s="1161"/>
      <c r="I40" s="1161"/>
      <c r="J40" s="1162"/>
      <c r="K40" s="300">
        <v>-1900517</v>
      </c>
      <c r="L40" s="300">
        <v>-35104</v>
      </c>
      <c r="M40" s="301">
        <v>-44638</v>
      </c>
      <c r="N40" s="302">
        <v>-21.4</v>
      </c>
      <c r="O40" s="293"/>
    </row>
    <row r="41" spans="1:16" x14ac:dyDescent="0.15">
      <c r="A41" s="248"/>
      <c r="B41" s="244"/>
      <c r="C41" s="244"/>
      <c r="D41" s="244"/>
      <c r="E41" s="244"/>
      <c r="F41" s="244"/>
      <c r="G41" s="1166" t="s">
        <v>277</v>
      </c>
      <c r="H41" s="1167"/>
      <c r="I41" s="1167"/>
      <c r="J41" s="1168"/>
      <c r="K41" s="294">
        <v>1167466</v>
      </c>
      <c r="L41" s="300">
        <v>21564</v>
      </c>
      <c r="M41" s="301">
        <v>19303</v>
      </c>
      <c r="N41" s="302">
        <v>11.7</v>
      </c>
      <c r="O41" s="293"/>
    </row>
    <row r="42" spans="1:16" x14ac:dyDescent="0.15">
      <c r="A42" s="248"/>
      <c r="B42" s="244"/>
      <c r="C42" s="244"/>
      <c r="D42" s="244"/>
      <c r="E42" s="244"/>
      <c r="F42" s="244"/>
      <c r="G42" s="303" t="s">
        <v>503</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504</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505</v>
      </c>
      <c r="H48" s="308"/>
      <c r="I48" s="308"/>
      <c r="J48" s="308"/>
      <c r="K48" s="308"/>
      <c r="L48" s="308"/>
      <c r="M48" s="309"/>
      <c r="N48" s="308"/>
    </row>
    <row r="49" spans="1:14" ht="13.5" customHeight="1" x14ac:dyDescent="0.15">
      <c r="A49" s="248"/>
      <c r="B49" s="244"/>
      <c r="C49" s="244"/>
      <c r="D49" s="244"/>
      <c r="E49" s="244"/>
      <c r="F49" s="244"/>
      <c r="G49" s="310"/>
      <c r="H49" s="311"/>
      <c r="I49" s="1155" t="s">
        <v>471</v>
      </c>
      <c r="J49" s="1157" t="s">
        <v>506</v>
      </c>
      <c r="K49" s="1158"/>
      <c r="L49" s="1158"/>
      <c r="M49" s="1158"/>
      <c r="N49" s="1159"/>
    </row>
    <row r="50" spans="1:14" x14ac:dyDescent="0.15">
      <c r="A50" s="248"/>
      <c r="B50" s="244"/>
      <c r="C50" s="244"/>
      <c r="D50" s="244"/>
      <c r="E50" s="244"/>
      <c r="F50" s="244"/>
      <c r="G50" s="312"/>
      <c r="H50" s="313"/>
      <c r="I50" s="1156"/>
      <c r="J50" s="314" t="s">
        <v>507</v>
      </c>
      <c r="K50" s="315" t="s">
        <v>508</v>
      </c>
      <c r="L50" s="316" t="s">
        <v>509</v>
      </c>
      <c r="M50" s="317" t="s">
        <v>510</v>
      </c>
      <c r="N50" s="318" t="s">
        <v>511</v>
      </c>
    </row>
    <row r="51" spans="1:14" x14ac:dyDescent="0.15">
      <c r="A51" s="248"/>
      <c r="B51" s="244"/>
      <c r="C51" s="244"/>
      <c r="D51" s="244"/>
      <c r="E51" s="244"/>
      <c r="F51" s="244"/>
      <c r="G51" s="310" t="s">
        <v>512</v>
      </c>
      <c r="H51" s="311"/>
      <c r="I51" s="319">
        <v>1807586</v>
      </c>
      <c r="J51" s="320">
        <v>32007</v>
      </c>
      <c r="K51" s="321">
        <v>-51.1</v>
      </c>
      <c r="L51" s="322">
        <v>47569</v>
      </c>
      <c r="M51" s="323">
        <v>-23.1</v>
      </c>
      <c r="N51" s="324">
        <v>-28</v>
      </c>
    </row>
    <row r="52" spans="1:14" x14ac:dyDescent="0.15">
      <c r="A52" s="248"/>
      <c r="B52" s="244"/>
      <c r="C52" s="244"/>
      <c r="D52" s="244"/>
      <c r="E52" s="244"/>
      <c r="F52" s="244"/>
      <c r="G52" s="325"/>
      <c r="H52" s="326" t="s">
        <v>513</v>
      </c>
      <c r="I52" s="327">
        <v>1246284</v>
      </c>
      <c r="J52" s="328">
        <v>22068</v>
      </c>
      <c r="K52" s="329">
        <v>-13.3</v>
      </c>
      <c r="L52" s="330">
        <v>26255</v>
      </c>
      <c r="M52" s="331">
        <v>-18.399999999999999</v>
      </c>
      <c r="N52" s="332">
        <v>5.0999999999999996</v>
      </c>
    </row>
    <row r="53" spans="1:14" x14ac:dyDescent="0.15">
      <c r="A53" s="248"/>
      <c r="B53" s="244"/>
      <c r="C53" s="244"/>
      <c r="D53" s="244"/>
      <c r="E53" s="244"/>
      <c r="F53" s="244"/>
      <c r="G53" s="310" t="s">
        <v>514</v>
      </c>
      <c r="H53" s="311"/>
      <c r="I53" s="319">
        <v>3803592</v>
      </c>
      <c r="J53" s="320">
        <v>67565</v>
      </c>
      <c r="K53" s="321">
        <v>111.1</v>
      </c>
      <c r="L53" s="322">
        <v>50880</v>
      </c>
      <c r="M53" s="323">
        <v>7</v>
      </c>
      <c r="N53" s="324">
        <v>104.1</v>
      </c>
    </row>
    <row r="54" spans="1:14" x14ac:dyDescent="0.15">
      <c r="A54" s="248"/>
      <c r="B54" s="244"/>
      <c r="C54" s="244"/>
      <c r="D54" s="244"/>
      <c r="E54" s="244"/>
      <c r="F54" s="244"/>
      <c r="G54" s="325"/>
      <c r="H54" s="326" t="s">
        <v>513</v>
      </c>
      <c r="I54" s="327">
        <v>3339067</v>
      </c>
      <c r="J54" s="328">
        <v>59314</v>
      </c>
      <c r="K54" s="329">
        <v>168.8</v>
      </c>
      <c r="L54" s="330">
        <v>26879</v>
      </c>
      <c r="M54" s="331">
        <v>2.4</v>
      </c>
      <c r="N54" s="332">
        <v>166.4</v>
      </c>
    </row>
    <row r="55" spans="1:14" x14ac:dyDescent="0.15">
      <c r="A55" s="248"/>
      <c r="B55" s="244"/>
      <c r="C55" s="244"/>
      <c r="D55" s="244"/>
      <c r="E55" s="244"/>
      <c r="F55" s="244"/>
      <c r="G55" s="310" t="s">
        <v>515</v>
      </c>
      <c r="H55" s="311"/>
      <c r="I55" s="319">
        <v>2184039</v>
      </c>
      <c r="J55" s="320">
        <v>39152</v>
      </c>
      <c r="K55" s="321">
        <v>-42.1</v>
      </c>
      <c r="L55" s="322">
        <v>63956</v>
      </c>
      <c r="M55" s="323">
        <v>25.7</v>
      </c>
      <c r="N55" s="324">
        <v>-67.8</v>
      </c>
    </row>
    <row r="56" spans="1:14" x14ac:dyDescent="0.15">
      <c r="A56" s="248"/>
      <c r="B56" s="244"/>
      <c r="C56" s="244"/>
      <c r="D56" s="244"/>
      <c r="E56" s="244"/>
      <c r="F56" s="244"/>
      <c r="G56" s="325"/>
      <c r="H56" s="326" t="s">
        <v>513</v>
      </c>
      <c r="I56" s="327">
        <v>1256520</v>
      </c>
      <c r="J56" s="328">
        <v>22525</v>
      </c>
      <c r="K56" s="329">
        <v>-62</v>
      </c>
      <c r="L56" s="330">
        <v>29239</v>
      </c>
      <c r="M56" s="331">
        <v>8.8000000000000007</v>
      </c>
      <c r="N56" s="332">
        <v>-70.8</v>
      </c>
    </row>
    <row r="57" spans="1:14" x14ac:dyDescent="0.15">
      <c r="A57" s="248"/>
      <c r="B57" s="244"/>
      <c r="C57" s="244"/>
      <c r="D57" s="244"/>
      <c r="E57" s="244"/>
      <c r="F57" s="244"/>
      <c r="G57" s="310" t="s">
        <v>516</v>
      </c>
      <c r="H57" s="311"/>
      <c r="I57" s="319">
        <v>3321028</v>
      </c>
      <c r="J57" s="320">
        <v>60488</v>
      </c>
      <c r="K57" s="321">
        <v>54.5</v>
      </c>
      <c r="L57" s="322">
        <v>66255</v>
      </c>
      <c r="M57" s="323">
        <v>3.6</v>
      </c>
      <c r="N57" s="324">
        <v>50.9</v>
      </c>
    </row>
    <row r="58" spans="1:14" x14ac:dyDescent="0.15">
      <c r="A58" s="248"/>
      <c r="B58" s="244"/>
      <c r="C58" s="244"/>
      <c r="D58" s="244"/>
      <c r="E58" s="244"/>
      <c r="F58" s="244"/>
      <c r="G58" s="325"/>
      <c r="H58" s="326" t="s">
        <v>513</v>
      </c>
      <c r="I58" s="327">
        <v>2304784</v>
      </c>
      <c r="J58" s="328">
        <v>41978</v>
      </c>
      <c r="K58" s="329">
        <v>86.4</v>
      </c>
      <c r="L58" s="330">
        <v>31822</v>
      </c>
      <c r="M58" s="331">
        <v>8.8000000000000007</v>
      </c>
      <c r="N58" s="332">
        <v>77.599999999999994</v>
      </c>
    </row>
    <row r="59" spans="1:14" x14ac:dyDescent="0.15">
      <c r="A59" s="248"/>
      <c r="B59" s="244"/>
      <c r="C59" s="244"/>
      <c r="D59" s="244"/>
      <c r="E59" s="244"/>
      <c r="F59" s="244"/>
      <c r="G59" s="310" t="s">
        <v>517</v>
      </c>
      <c r="H59" s="311"/>
      <c r="I59" s="319">
        <v>2809812</v>
      </c>
      <c r="J59" s="320">
        <v>51900</v>
      </c>
      <c r="K59" s="321">
        <v>-14.2</v>
      </c>
      <c r="L59" s="322">
        <v>92247</v>
      </c>
      <c r="M59" s="323">
        <v>39.200000000000003</v>
      </c>
      <c r="N59" s="324">
        <v>-53.4</v>
      </c>
    </row>
    <row r="60" spans="1:14" x14ac:dyDescent="0.15">
      <c r="A60" s="248"/>
      <c r="B60" s="244"/>
      <c r="C60" s="244"/>
      <c r="D60" s="244"/>
      <c r="E60" s="244"/>
      <c r="F60" s="244"/>
      <c r="G60" s="325"/>
      <c r="H60" s="326" t="s">
        <v>513</v>
      </c>
      <c r="I60" s="333">
        <v>2127637</v>
      </c>
      <c r="J60" s="328">
        <v>39300</v>
      </c>
      <c r="K60" s="329">
        <v>-6.4</v>
      </c>
      <c r="L60" s="330">
        <v>37204</v>
      </c>
      <c r="M60" s="331">
        <v>16.899999999999999</v>
      </c>
      <c r="N60" s="332">
        <v>-23.3</v>
      </c>
    </row>
    <row r="61" spans="1:14" x14ac:dyDescent="0.15">
      <c r="A61" s="248"/>
      <c r="B61" s="244"/>
      <c r="C61" s="244"/>
      <c r="D61" s="244"/>
      <c r="E61" s="244"/>
      <c r="F61" s="244"/>
      <c r="G61" s="310" t="s">
        <v>518</v>
      </c>
      <c r="H61" s="334"/>
      <c r="I61" s="335">
        <v>2785211</v>
      </c>
      <c r="J61" s="336">
        <v>50222</v>
      </c>
      <c r="K61" s="337">
        <v>11.6</v>
      </c>
      <c r="L61" s="338">
        <v>64181</v>
      </c>
      <c r="M61" s="339">
        <v>10.5</v>
      </c>
      <c r="N61" s="324">
        <v>1.1000000000000001</v>
      </c>
    </row>
    <row r="62" spans="1:14" x14ac:dyDescent="0.15">
      <c r="A62" s="248"/>
      <c r="B62" s="244"/>
      <c r="C62" s="244"/>
      <c r="D62" s="244"/>
      <c r="E62" s="244"/>
      <c r="F62" s="244"/>
      <c r="G62" s="325"/>
      <c r="H62" s="326" t="s">
        <v>513</v>
      </c>
      <c r="I62" s="327">
        <v>2054858</v>
      </c>
      <c r="J62" s="328">
        <v>37037</v>
      </c>
      <c r="K62" s="329">
        <v>34.700000000000003</v>
      </c>
      <c r="L62" s="330">
        <v>30280</v>
      </c>
      <c r="M62" s="331">
        <v>3.7</v>
      </c>
      <c r="N62" s="332">
        <v>31</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5" zoomScaleNormal="75"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520</v>
      </c>
      <c r="G46" s="8" t="s">
        <v>521</v>
      </c>
      <c r="H46" s="8" t="s">
        <v>522</v>
      </c>
      <c r="I46" s="8" t="s">
        <v>523</v>
      </c>
      <c r="J46" s="9" t="s">
        <v>524</v>
      </c>
    </row>
    <row r="47" spans="2:10" ht="57.75" customHeight="1" x14ac:dyDescent="0.15">
      <c r="B47" s="10"/>
      <c r="C47" s="1169" t="s">
        <v>3</v>
      </c>
      <c r="D47" s="1169"/>
      <c r="E47" s="1170"/>
      <c r="F47" s="11">
        <v>42.95</v>
      </c>
      <c r="G47" s="12">
        <v>44.78</v>
      </c>
      <c r="H47" s="12">
        <v>48.64</v>
      </c>
      <c r="I47" s="12">
        <v>51.48</v>
      </c>
      <c r="J47" s="13">
        <v>50.31</v>
      </c>
    </row>
    <row r="48" spans="2:10" ht="57.75" customHeight="1" x14ac:dyDescent="0.15">
      <c r="B48" s="14"/>
      <c r="C48" s="1171" t="s">
        <v>4</v>
      </c>
      <c r="D48" s="1171"/>
      <c r="E48" s="1172"/>
      <c r="F48" s="15">
        <v>6.48</v>
      </c>
      <c r="G48" s="16">
        <v>7.28</v>
      </c>
      <c r="H48" s="16">
        <v>6.21</v>
      </c>
      <c r="I48" s="16">
        <v>4.96</v>
      </c>
      <c r="J48" s="17">
        <v>5.23</v>
      </c>
    </row>
    <row r="49" spans="2:10" ht="57.75" customHeight="1" thickBot="1" x14ac:dyDescent="0.2">
      <c r="B49" s="18"/>
      <c r="C49" s="1173" t="s">
        <v>5</v>
      </c>
      <c r="D49" s="1173"/>
      <c r="E49" s="1174"/>
      <c r="F49" s="19" t="s">
        <v>525</v>
      </c>
      <c r="G49" s="20" t="s">
        <v>526</v>
      </c>
      <c r="H49" s="20" t="s">
        <v>527</v>
      </c>
      <c r="I49" s="20" t="s">
        <v>528</v>
      </c>
      <c r="J49" s="21" t="s">
        <v>529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山武市役所</cp:lastModifiedBy>
  <cp:lastPrinted>2017-04-18T05:29:13Z</cp:lastPrinted>
  <dcterms:created xsi:type="dcterms:W3CDTF">2017-02-15T17:30:53Z</dcterms:created>
  <dcterms:modified xsi:type="dcterms:W3CDTF">2017-05-01T08:40:50Z</dcterms:modified>
  <cp:category/>
</cp:coreProperties>
</file>