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C1CCAFAE-2E49-401B-9046-916FA2B51C67}" xr6:coauthVersionLast="47" xr6:coauthVersionMax="47" xr10:uidLastSave="{00000000-0000-0000-0000-000000000000}"/>
  <workbookProtection workbookAlgorithmName="SHA-512" workbookHashValue="shfTK+Pme01eMYxwB4cyY/gbVqGRHBH466WtsKhkC2EcAsXAX7+mWoV8VqdqhfaIorrHHAMvRI0xjpcBa89cXw==" workbookSaltValue="dna19Km/w9LsHT1sQATW1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AT10" i="4"/>
  <c r="AL10" i="4"/>
  <c r="I10"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<sst xmlns="http://schemas.openxmlformats.org/spreadsheetml/2006/main" count="319" uniqueCount="114">
  <si>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</si>
  <si>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</si>
  <si>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</si>
  <si>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</si>
  <si>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</si>
  <si>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</si>
  <si>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</si>
  <si>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</si>
  <si>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</si>
  <si>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</si>
  <si>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</si>
  <si>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</si>
  <si>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</si>
  <si>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</si>
  <si>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</si>
  <si>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</si>
  <si>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</si>
  <si>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</si>
  <si>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</si>
  <si>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</si>
  <si>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</si>
  <si>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</si>
  <si>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</si>
  <si>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</si>
  <si>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</si>
  <si>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</si>
  <si>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</si>
  <si>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</si>
  <si>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</si>
  <si>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</si>
  <si>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</si>
  <si>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</si>
  <si>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</si>
  <si>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</si>
  <si>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</si>
  <si>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</si>
  <si>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</si>
  <si>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</si>
  <si>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</si>
  <si>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</si>
  <si>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</si>
  <si>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</si>
  <si>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</si>
  <si>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</si>
  <si>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</si>
  <si>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</si>
  <si>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</si>
  <si>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</si>
  <si>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</si>
  <si>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</si>
  <si>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</si>
  <si>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</si>
  <si>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</si>
  <si>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</si>
  <si>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</si>
  <si>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</si>
  <si>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</si>
  <si>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</si>
  <si>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</si>
  <si>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</si>
  <si>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</si>
  <si>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</si>
  <si>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</si>
  <si>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</si>
  <si>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</si>
  <si>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</si>
  <si>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</si>
  <si>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</si>
  <si>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</si>
  <si>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</si>
  <si>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</si>
  <si>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</si>
  <si>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</si>
  <si>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</si>
  <si>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</si>
  <si>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</si>
  <si>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</si>
  <si>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</si>
  <si>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</si>
  <si>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</si>
  <si>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</si>
  <si>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</si>
  <si>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</si>
  <si>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</si>
  <si>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</si>
  <si>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</si>
  <si>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</si>
  <si>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</si>
  <si>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</si>
  <si>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</si>
  <si>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</si>
  <si>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</si>
  <si>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</si>
  <si>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</si>
  <si>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</si>
  <si>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</si>
  <si>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</si>
  <si>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</si>
  <si>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</si>
  <si>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</si>
  <si>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</si>
  <si>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</si>
  <si>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</si>
  <si>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</si>
  <si>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</si>
  <si>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</si>
  <si>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</si>
  <si>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</si>
  <si>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</si>
  <si>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</si>
  <si>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</si>
  <si>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市内最初の処理施設が供用開始から28年経過しており、適宜修繕を行っているものの老朽化が進行しています。
　今後農村整備事業等を活用し、大規模修繕や施設統廃合等を検討していく必要があります。</t>
    <phoneticPr fontId="4"/>
  </si>
  <si>
    <t>　施設供用率の低さに起因して多くの経営指標が平均値を下回っている状態です。経営の健全性を改善するために、農村整備事業を活用した施設の統廃合等の検討や未接続者への広報活動等を積極的に行い、供用率を向上させる必要があります。
　また、供用開始後一度も料金体系の見直しを実施していないため、物価上昇等を加味した段階的な値上げを検討していく必要があります。</t>
    <rPh sb="123" eb="127">
      <t>リョウキンタイケイ</t>
    </rPh>
    <rPh sb="142" eb="147">
      <t>ブッカジョウショウトウ</t>
    </rPh>
    <rPh sb="148" eb="150">
      <t>カミ</t>
    </rPh>
    <rPh sb="152" eb="155">
      <t>ダンカイテキ</t>
    </rPh>
    <rPh sb="156" eb="158">
      <t>ネア</t>
    </rPh>
    <rPh sb="160" eb="162">
      <t>ケントウ</t>
    </rPh>
    <rPh sb="166" eb="168">
      <t>ヒツヨウ</t>
    </rPh>
    <phoneticPr fontId="4"/>
  </si>
  <si>
    <t>　左表①収益的収支比率は100％以上であり単年度収支は黒字となっていますが、一方で③流動比率と④企業債残高対事業規模比率は平均値よりも著しく低い値となっており、費用の大半を一般会計繰入金にて賄っていることが示されています。
　また、⑤経費回収率は施設規模に対して使用率が低いため平均値より低い数値となっています。⑦施設利用率・⑧水洗化率も同様に平均値より低い数値となっており、反対に⑥汚水処理原価は平均値より高い数値となっています。
　独立採算を原則とする公営企業において、健全な経営を目指すためには一般会計からの基準外繰入金を減らしていく必要があり、今後、使用者の加入促進や料金改定等による使用料収入の増加や、施設の統廃合等による経費の削減を早急に検討し、各数値の改善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</si>
</sst>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64-4C03-902B-EB6435F13D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F64-4C03-902B-EB6435F13D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36.15</c:v>
                </c:pt>
              </c:numCache>
            </c:numRef>
          </c:val>
          <c:extLst>
            <c:ext xmlns:c16="http://schemas.microsoft.com/office/drawing/2014/chart" uri="{C3380CC4-5D6E-409C-BE32-E72D297353CC}">
              <c16:uniqueId val="{00000000-BE9D-4F96-83DC-F1042CE865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BE9D-4F96-83DC-F1042CE865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57.31</c:v>
                </c:pt>
              </c:numCache>
            </c:numRef>
          </c:val>
          <c:extLst>
            <c:ext xmlns:c16="http://schemas.microsoft.com/office/drawing/2014/chart" uri="{C3380CC4-5D6E-409C-BE32-E72D297353CC}">
              <c16:uniqueId val="{00000000-7B97-466A-932F-828236EA44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B97-466A-932F-828236EA44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c:v>
                </c:pt>
              </c:numCache>
            </c:numRef>
          </c:val>
          <c:extLst>
            <c:ext xmlns:c16="http://schemas.microsoft.com/office/drawing/2014/chart" uri="{C3380CC4-5D6E-409C-BE32-E72D297353CC}">
              <c16:uniqueId val="{00000000-71B8-4DCE-8AD6-9C15254AED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1B8-4DCE-8AD6-9C15254AED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069F-43EA-9827-DA4F380E47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69F-43EA-9827-DA4F380E47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47-484C-B47A-1A10179D9E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D47-484C-B47A-1A10179D9E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3F-4552-8445-2A49C05FF0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A3F-4552-8445-2A49C05FF0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7.53</c:v>
                </c:pt>
              </c:numCache>
            </c:numRef>
          </c:val>
          <c:extLst>
            <c:ext xmlns:c16="http://schemas.microsoft.com/office/drawing/2014/chart" uri="{C3380CC4-5D6E-409C-BE32-E72D297353CC}">
              <c16:uniqueId val="{00000000-7C7B-4BE6-941D-63457F1699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C7B-4BE6-941D-63457F1699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FD-4A83-A5AE-2D2FE6173E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6FD-4A83-A5AE-2D2FE6173E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40.840000000000003</c:v>
                </c:pt>
              </c:numCache>
            </c:numRef>
          </c:val>
          <c:extLst>
            <c:ext xmlns:c16="http://schemas.microsoft.com/office/drawing/2014/chart" uri="{C3380CC4-5D6E-409C-BE32-E72D297353CC}">
              <c16:uniqueId val="{00000000-402E-47AC-B5BD-78BFA48587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02E-47AC-B5BD-78BFA48587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352.26</c:v>
                </c:pt>
              </c:numCache>
            </c:numRef>
          </c:val>
          <c:extLst>
            <c:ext xmlns:c16="http://schemas.microsoft.com/office/drawing/2014/chart" uri="{C3380CC4-5D6E-409C-BE32-E72D297353CC}">
              <c16:uniqueId val="{00000000-3D0E-4611-9712-C50C3BB116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3D0E-4611-9712-C50C3BB116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山武市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47745</v>
      </c>
      <c r="AM8" s="44"/>
      <c r="AN8" s="44"/>
      <c r="AO8" s="44"/>
      <c r="AP8" s="44"/>
      <c r="AQ8" s="44"/>
      <c r="AR8" s="44"/>
      <c r="AS8" s="44"/>
      <c r="AT8" s="45">
        <f>データ!T6</f>
        <v>146.77000000000001</v>
      </c>
      <c r="AU8" s="45"/>
      <c r="AV8" s="45"/>
      <c r="AW8" s="45"/>
      <c r="AX8" s="45"/>
      <c r="AY8" s="45"/>
      <c r="AZ8" s="45"/>
      <c r="BA8" s="45"/>
      <c r="BB8" s="45">
        <f>データ!U6</f>
        <v>325.3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71.52</v>
      </c>
      <c r="J10" s="45"/>
      <c r="K10" s="45"/>
      <c r="L10" s="45"/>
      <c r="M10" s="45"/>
      <c r="N10" s="45"/>
      <c r="O10" s="45"/>
      <c r="P10" s="45">
        <f>データ!P6</f>
        <v>9.7799999999999994</v>
      </c>
      <c r="Q10" s="45"/>
      <c r="R10" s="45"/>
      <c r="S10" s="45"/>
      <c r="T10" s="45"/>
      <c r="U10" s="45"/>
      <c r="V10" s="45"/>
      <c r="W10" s="45">
        <f>データ!Q6</f>
        <v>100</v>
      </c>
      <c r="X10" s="45"/>
      <c r="Y10" s="45"/>
      <c r="Z10" s="45"/>
      <c r="AA10" s="45"/>
      <c r="AB10" s="45"/>
      <c r="AC10" s="45"/>
      <c r="AD10" s="44">
        <f>データ!R6</f>
        <v>3850</v>
      </c>
      <c r="AE10" s="44"/>
      <c r="AF10" s="44"/>
      <c r="AG10" s="44"/>
      <c r="AH10" s="44"/>
      <c r="AI10" s="44"/>
      <c r="AJ10" s="44"/>
      <c r="AK10" s="2"/>
      <c r="AL10" s="44">
        <f>データ!V6</f>
        <v>4664</v>
      </c>
      <c r="AM10" s="44"/>
      <c r="AN10" s="44"/>
      <c r="AO10" s="44"/>
      <c r="AP10" s="44"/>
      <c r="AQ10" s="44"/>
      <c r="AR10" s="44"/>
      <c r="AS10" s="44"/>
      <c r="AT10" s="45">
        <f>データ!W6</f>
        <v>2.57</v>
      </c>
      <c r="AU10" s="45"/>
      <c r="AV10" s="45"/>
      <c r="AW10" s="45"/>
      <c r="AX10" s="45"/>
      <c r="AY10" s="45"/>
      <c r="AZ10" s="45"/>
      <c r="BA10" s="45"/>
      <c r="BB10" s="45">
        <f>データ!X6</f>
        <v>1814.79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WoNxwRn6ejq5nd7lDz112X+kZwjC6RVroF0qhvLqV302IjKCR/KeW8Gz8T2yHo4aFjXcxS2XRTjtm5980aQZA==" saltValue="BQ6SzB4TAipPSalDwi9w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122378</v>
      </c>
      <c r="D6" s="19">
        <f t="shared" si="3"/>
        <v>46</v>
      </c>
      <c r="E6" s="19">
        <f t="shared" si="3"/>
        <v>17</v>
      </c>
      <c r="F6" s="19">
        <f t="shared" si="3"/>
        <v>5</v>
      </c>
      <c r="G6" s="19">
        <f t="shared" si="3"/>
        <v>0</v>
      </c>
      <c r="H6" s="19" t="str">
        <f t="shared" si="3"/>
        <v>千葉県　山武市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71.52</v>
      </c>
      <c r="P6" s="20">
        <f t="shared" si="3"/>
        <v>9.7799999999999994</v>
      </c>
      <c r="Q6" s="20">
        <f t="shared" si="3"/>
        <v>100</v>
      </c>
      <c r="R6" s="20">
        <f t="shared" si="3"/>
        <v>3850</v>
      </c>
      <c r="S6" s="20">
        <f t="shared" si="3"/>
        <v>47745</v>
      </c>
      <c r="T6" s="20">
        <f t="shared" si="3"/>
        <v>146.77000000000001</v>
      </c>
      <c r="U6" s="20">
        <f t="shared" si="3"/>
        <v>325.3</v>
      </c>
      <c r="V6" s="20">
        <f t="shared" si="3"/>
        <v>4664</v>
      </c>
      <c r="W6" s="20">
        <f t="shared" si="3"/>
        <v>2.57</v>
      </c>
      <c r="X6" s="20">
        <f t="shared" si="3"/>
        <v>1814.79</v>
      </c>
      <c r="Y6" s="21" t="str">
        <f>IF(Y7="",NA(),Y7)</f>
        <v>-</v>
      </c>
      <c r="Z6" s="21" t="str">
        <f t="shared" ref="Z6:AH6" si="4">IF(Z7="",NA(),Z7)</f>
        <v>-</v>
      </c>
      <c r="AA6" s="21" t="str">
        <f t="shared" si="4"/>
        <v>-</v>
      </c>
      <c r="AB6" s="21" t="str">
        <f t="shared" si="4"/>
        <v>-</v>
      </c>
      <c r="AC6" s="21">
        <f t="shared" si="4"/>
        <v>101.6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7.53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40.840000000000003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352.26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36.15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57.31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122378</v>
      </c>
      <c r="D7" s="23">
        <v>46</v>
      </c>
      <c r="E7" s="23">
        <v>17</v>
      </c>
      <c r="F7" s="23">
        <v>5</v>
      </c>
      <c r="G7" s="23">
        <v>0</v>
      </c>
      <c r="H7" s="23" t="s">
        <v>95</v>
      </c>
      <c r="I7" s="23" t="s">
        <v>96</v>
      </c>
      <c r="J7" s="23" t="s">
        <v>97</v>
      </c>
      <c r="K7" s="23" t="s">
        <v>98</v>
      </c>
      <c r="L7" s="23" t="s">
        <v>99</v>
      </c>
      <c r="M7" s="23" t="s">
        <v>100</v>
      </c>
      <c r="N7" s="24" t="s">
        <v>101</v>
      </c>
      <c r="O7" s="24">
        <v>71.52</v>
      </c>
      <c r="P7" s="24">
        <v>9.7799999999999994</v>
      </c>
      <c r="Q7" s="24">
        <v>100</v>
      </c>
      <c r="R7" s="24">
        <v>3850</v>
      </c>
      <c r="S7" s="24">
        <v>47745</v>
      </c>
      <c r="T7" s="24">
        <v>146.77000000000001</v>
      </c>
      <c r="U7" s="24">
        <v>325.3</v>
      </c>
      <c r="V7" s="24">
        <v>4664</v>
      </c>
      <c r="W7" s="24">
        <v>2.57</v>
      </c>
      <c r="X7" s="24">
        <v>1814.79</v>
      </c>
      <c r="Y7" s="24" t="s">
        <v>101</v>
      </c>
      <c r="Z7" s="24" t="s">
        <v>101</v>
      </c>
      <c r="AA7" s="24" t="s">
        <v>101</v>
      </c>
      <c r="AB7" s="24" t="s">
        <v>101</v>
      </c>
      <c r="AC7" s="24">
        <v>101.6</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7.53</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40.840000000000003</v>
      </c>
      <c r="BV7" s="24" t="s">
        <v>101</v>
      </c>
      <c r="BW7" s="24" t="s">
        <v>101</v>
      </c>
      <c r="BX7" s="24" t="s">
        <v>101</v>
      </c>
      <c r="BY7" s="24" t="s">
        <v>101</v>
      </c>
      <c r="BZ7" s="24">
        <v>47.96</v>
      </c>
      <c r="CA7" s="24">
        <v>54.51</v>
      </c>
      <c r="CB7" s="24" t="s">
        <v>101</v>
      </c>
      <c r="CC7" s="24" t="s">
        <v>101</v>
      </c>
      <c r="CD7" s="24" t="s">
        <v>101</v>
      </c>
      <c r="CE7" s="24" t="s">
        <v>101</v>
      </c>
      <c r="CF7" s="24">
        <v>352.26</v>
      </c>
      <c r="CG7" s="24" t="s">
        <v>101</v>
      </c>
      <c r="CH7" s="24" t="s">
        <v>101</v>
      </c>
      <c r="CI7" s="24" t="s">
        <v>101</v>
      </c>
      <c r="CJ7" s="24" t="s">
        <v>101</v>
      </c>
      <c r="CK7" s="24">
        <v>325.85000000000002</v>
      </c>
      <c r="CL7" s="24">
        <v>286.33</v>
      </c>
      <c r="CM7" s="24" t="s">
        <v>101</v>
      </c>
      <c r="CN7" s="24" t="s">
        <v>101</v>
      </c>
      <c r="CO7" s="24" t="s">
        <v>101</v>
      </c>
      <c r="CP7" s="24" t="s">
        <v>101</v>
      </c>
      <c r="CQ7" s="24">
        <v>36.15</v>
      </c>
      <c r="CR7" s="24" t="s">
        <v>101</v>
      </c>
      <c r="CS7" s="24" t="s">
        <v>101</v>
      </c>
      <c r="CT7" s="24" t="s">
        <v>101</v>
      </c>
      <c r="CU7" s="24" t="s">
        <v>101</v>
      </c>
      <c r="CV7" s="24">
        <v>45.32</v>
      </c>
      <c r="CW7" s="24">
        <v>49.92</v>
      </c>
      <c r="CX7" s="24" t="s">
        <v>101</v>
      </c>
      <c r="CY7" s="24" t="s">
        <v>101</v>
      </c>
      <c r="CZ7" s="24" t="s">
        <v>101</v>
      </c>
      <c r="DA7" s="24" t="s">
        <v>101</v>
      </c>
      <c r="DB7" s="24">
        <v>57.31</v>
      </c>
      <c r="DC7" s="24" t="s">
        <v>101</v>
      </c>
      <c r="DD7" s="24" t="s">
        <v>101</v>
      </c>
      <c r="DE7" s="24" t="s">
        <v>101</v>
      </c>
      <c r="DF7" s="24" t="s">
        <v>101</v>
      </c>
      <c r="DG7" s="24">
        <v>83.54</v>
      </c>
      <c r="DH7" s="24">
        <v>87.8</v>
      </c>
      <c r="DI7" s="24" t="s">
        <v>101</v>
      </c>
      <c r="DJ7" s="24" t="s">
        <v>101</v>
      </c>
      <c r="DK7" s="24" t="s">
        <v>101</v>
      </c>
      <c r="DL7" s="24" t="s">
        <v>101</v>
      </c>
      <c r="DM7" s="24">
        <v>4.26</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120B3D90BD5E44D8DC2DB464355A2E6" ma:contentTypeVersion="4" ma:contentTypeDescription="新しいドキュメントを作成します。" ma:contentTypeScope="" ma:versionID="35058c7d3d124c7b4989de8298ce12e3">
  <xsd:schema xmlns:xsd="http://www.w3.org/2001/XMLSchema" xmlns:xs="http://www.w3.org/2001/XMLSchema" xmlns:p="http://schemas.microsoft.com/office/2006/metadata/properties" xmlns:ns3="f706a51e-abb4-4b7e-9d9b-e8915d46933c" targetNamespace="http://schemas.microsoft.com/office/2006/metadata/properties" ma:root="true" ma:fieldsID="24d1adeea73894eb230002e82c11608e" ns3:_="">
    <xsd:import namespace="f706a51e-abb4-4b7e-9d9b-e8915d46933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6a51e-abb4-4b7e-9d9b-e8915d46933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C7DFEC-22BD-4E55-8223-62989F82E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6a51e-abb4-4b7e-9d9b-e8915d469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88F57-605C-4B2A-B6AB-87CBFC5C1A81}">
  <ds:schemaRefs>
    <ds:schemaRef ds:uri="http://schemas.microsoft.com/sharepoint/v3/contenttype/forms"/>
  </ds:schemaRefs>
</ds:datastoreItem>
</file>

<file path=customXml/itemProps3.xml><?xml version="1.0" encoding="utf-8"?>
<ds:datastoreItem xmlns:ds="http://schemas.openxmlformats.org/officeDocument/2006/customXml" ds:itemID="{C796EBDF-C676-4222-B133-1F84C4141C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706a51e-abb4-4b7e-9d9b-e8915d46933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2026-01-19T01:33:04Z</cp:lastPrinted>
  <dcterms:created xsi:type="dcterms:W3CDTF">2025-12-23T06:18:45Z</dcterms:created>
  <dcterms:modified xsi:type="dcterms:W3CDTF">2026-03-05T03:51:34Z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0x0101000120B3D90BD5E44D8DC2DB464355A2E6</vt:lpwstr>
  </property>
</Properties>
</file>