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555" windowHeight="4965" tabRatio="807" activeTab="0"/>
  </bookViews>
  <sheets>
    <sheet name="下半期執行状況" sheetId="1" r:id="rId1"/>
    <sheet name="財産" sheetId="2" r:id="rId2"/>
  </sheets>
  <definedNames/>
  <calcPr fullCalcOnLoad="1"/>
</workbook>
</file>

<file path=xl/sharedStrings.xml><?xml version="1.0" encoding="utf-8"?>
<sst xmlns="http://schemas.openxmlformats.org/spreadsheetml/2006/main" count="154" uniqueCount="99">
  <si>
    <t>依存財源</t>
  </si>
  <si>
    <t>合計</t>
  </si>
  <si>
    <t>小計</t>
  </si>
  <si>
    <t>自主財源</t>
  </si>
  <si>
    <t>民生費</t>
  </si>
  <si>
    <t>小計</t>
  </si>
  <si>
    <t>小計</t>
  </si>
  <si>
    <t>小計</t>
  </si>
  <si>
    <t>教育費</t>
  </si>
  <si>
    <t>収入額</t>
  </si>
  <si>
    <t>科目</t>
  </si>
  <si>
    <t>支出額</t>
  </si>
  <si>
    <t>執行率</t>
  </si>
  <si>
    <t>議会費</t>
  </si>
  <si>
    <t>総務費</t>
  </si>
  <si>
    <t>繰入金</t>
  </si>
  <si>
    <t>繰越金</t>
  </si>
  <si>
    <t>分担金・負担金</t>
  </si>
  <si>
    <t>衛生費</t>
  </si>
  <si>
    <t>使用料・手数料</t>
  </si>
  <si>
    <t>財産収入</t>
  </si>
  <si>
    <t>農林水産業費</t>
  </si>
  <si>
    <t>寄附金</t>
  </si>
  <si>
    <t>商工費</t>
  </si>
  <si>
    <t>諸収入</t>
  </si>
  <si>
    <t>土木費</t>
  </si>
  <si>
    <t>小計</t>
  </si>
  <si>
    <t>地方交付税</t>
  </si>
  <si>
    <t>消防費</t>
  </si>
  <si>
    <t>国庫支出金</t>
  </si>
  <si>
    <t>県支出金</t>
  </si>
  <si>
    <t>災害復旧費</t>
  </si>
  <si>
    <t>小計</t>
  </si>
  <si>
    <t>諸支出金</t>
  </si>
  <si>
    <t>予備費</t>
  </si>
  <si>
    <t>地方譲与税</t>
  </si>
  <si>
    <t>合計</t>
  </si>
  <si>
    <t>利子割交付金</t>
  </si>
  <si>
    <t>地方消費税交付金</t>
  </si>
  <si>
    <t>ゴルフ場利用税交付金</t>
  </si>
  <si>
    <t>自動車取得税交付金</t>
  </si>
  <si>
    <t>地方特例交付金</t>
  </si>
  <si>
    <t>交通安全対策特別交付金</t>
  </si>
  <si>
    <t>合計</t>
  </si>
  <si>
    <t>予算現額</t>
  </si>
  <si>
    <t>単位：万円</t>
  </si>
  <si>
    <t>単位：万円</t>
  </si>
  <si>
    <t>老人保健特別会計</t>
  </si>
  <si>
    <t>支出済額</t>
  </si>
  <si>
    <t>執行率</t>
  </si>
  <si>
    <t>単位：円</t>
  </si>
  <si>
    <t>単位：円</t>
  </si>
  <si>
    <t>介護保険特別会計</t>
  </si>
  <si>
    <t xml:space="preserve"> </t>
  </si>
  <si>
    <t>配当割交付金</t>
  </si>
  <si>
    <t>株式等譲渡所得割交付金</t>
  </si>
  <si>
    <t xml:space="preserve">  </t>
  </si>
  <si>
    <t>農業集落排水事業特別会計</t>
  </si>
  <si>
    <t>公債費</t>
  </si>
  <si>
    <t>会計名</t>
  </si>
  <si>
    <t>市税</t>
  </si>
  <si>
    <t>市債</t>
  </si>
  <si>
    <t>国民健康保険特別会計（事業）</t>
  </si>
  <si>
    <t>国民健康保険特別会計（施設）</t>
  </si>
  <si>
    <t>一般会計</t>
  </si>
  <si>
    <t>5月広報資料（平成18年度下半期分）</t>
  </si>
  <si>
    <t>繰越分</t>
  </si>
  <si>
    <t>市の財産</t>
  </si>
  <si>
    <t>単位：円</t>
  </si>
  <si>
    <t>区分</t>
  </si>
  <si>
    <t>平成18年度末</t>
  </si>
  <si>
    <t>基金（現金）</t>
  </si>
  <si>
    <t>単位：㎡、万円</t>
  </si>
  <si>
    <t>財政調整基金</t>
  </si>
  <si>
    <t>土地</t>
  </si>
  <si>
    <t>減債基金</t>
  </si>
  <si>
    <t>建物</t>
  </si>
  <si>
    <t>福祉基金</t>
  </si>
  <si>
    <t>出資による権利</t>
  </si>
  <si>
    <t>土地開発基金</t>
  </si>
  <si>
    <t>庁舎建設</t>
  </si>
  <si>
    <t>基金（土地）</t>
  </si>
  <si>
    <t>公共施設等整備</t>
  </si>
  <si>
    <t>ふるさと創生</t>
  </si>
  <si>
    <t>国保事業会計分</t>
  </si>
  <si>
    <t>育英事業</t>
  </si>
  <si>
    <t>教育施設等整備</t>
  </si>
  <si>
    <t>単位：万円</t>
  </si>
  <si>
    <t>災害救助</t>
  </si>
  <si>
    <t>基金</t>
  </si>
  <si>
    <t>公共下水道等整備</t>
  </si>
  <si>
    <t>松尾台工業団地公共施設</t>
  </si>
  <si>
    <t>国保施設会計分</t>
  </si>
  <si>
    <t>松尾台工業団地汚水処理</t>
  </si>
  <si>
    <t>地域振興基金</t>
  </si>
  <si>
    <t>計</t>
  </si>
  <si>
    <t>介護保険会計分</t>
  </si>
  <si>
    <t>単位：万円</t>
  </si>
  <si>
    <t>農業集落排水会計分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</si>
</sst>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0;&quot;△ &quot;0"/>
    <numFmt numFmtId="179" formatCode="#,##0.00_ ;[Red]\-#,##0.00\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38" fontId="2" fillId="0" borderId="0" xfId="16" applyFont="1" applyAlignment="1">
      <alignment/>
    </xf>
    <xf numFmtId="38" fontId="2" fillId="0" borderId="1" xfId="16" applyFont="1" applyBorder="1" applyAlignment="1">
      <alignment/>
    </xf>
    <xf numFmtId="38" fontId="2" fillId="0" borderId="1" xfId="16" applyFont="1" applyBorder="1" applyAlignment="1">
      <alignment horizontal="right"/>
    </xf>
    <xf numFmtId="177" fontId="2" fillId="0" borderId="1" xfId="16" applyNumberFormat="1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3" xfId="16" applyFont="1" applyBorder="1" applyAlignment="1">
      <alignment horizontal="center"/>
    </xf>
    <xf numFmtId="38" fontId="2" fillId="0" borderId="4" xfId="16" applyFont="1" applyBorder="1" applyAlignment="1">
      <alignment horizontal="center"/>
    </xf>
    <xf numFmtId="38" fontId="2" fillId="0" borderId="1" xfId="16" applyFont="1" applyBorder="1" applyAlignment="1">
      <alignment horizontal="center"/>
    </xf>
    <xf numFmtId="38" fontId="3" fillId="0" borderId="1" xfId="16" applyFont="1" applyBorder="1" applyAlignment="1">
      <alignment horizontal="center"/>
    </xf>
    <xf numFmtId="38" fontId="3" fillId="0" borderId="2" xfId="16" applyFont="1" applyBorder="1" applyAlignment="1">
      <alignment horizontal="center"/>
    </xf>
    <xf numFmtId="38" fontId="3" fillId="0" borderId="2" xfId="16" applyFont="1" applyBorder="1" applyAlignment="1">
      <alignment horizontal="right"/>
    </xf>
    <xf numFmtId="38" fontId="3" fillId="0" borderId="1" xfId="16" applyFont="1" applyBorder="1" applyAlignment="1">
      <alignment horizontal="right"/>
    </xf>
    <xf numFmtId="38" fontId="2" fillId="0" borderId="3" xfId="16" applyFont="1" applyBorder="1" applyAlignment="1">
      <alignment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/>
    </xf>
    <xf numFmtId="177" fontId="2" fillId="0" borderId="0" xfId="16" applyNumberFormat="1" applyFont="1" applyBorder="1" applyAlignment="1">
      <alignment/>
    </xf>
    <xf numFmtId="38" fontId="2" fillId="0" borderId="0" xfId="16" applyFont="1" applyBorder="1" applyAlignment="1">
      <alignment/>
    </xf>
    <xf numFmtId="177" fontId="2" fillId="0" borderId="0" xfId="16" applyNumberFormat="1" applyFont="1" applyBorder="1" applyAlignment="1">
      <alignment/>
    </xf>
    <xf numFmtId="38" fontId="2" fillId="0" borderId="1" xfId="16" applyFont="1" applyBorder="1" applyAlignment="1">
      <alignment/>
    </xf>
    <xf numFmtId="38" fontId="2" fillId="0" borderId="5" xfId="16" applyFont="1" applyBorder="1" applyAlignment="1">
      <alignment/>
    </xf>
    <xf numFmtId="38" fontId="2" fillId="0" borderId="1" xfId="16" applyFont="1" applyBorder="1" applyAlignment="1">
      <alignment shrinkToFit="1"/>
    </xf>
    <xf numFmtId="38" fontId="2" fillId="0" borderId="4" xfId="16" applyFont="1" applyBorder="1" applyAlignment="1">
      <alignment horizontal="right"/>
    </xf>
    <xf numFmtId="38" fontId="2" fillId="0" borderId="6" xfId="16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38" fontId="0" fillId="0" borderId="4" xfId="16" applyBorder="1" applyAlignment="1">
      <alignment horizontal="center"/>
    </xf>
    <xf numFmtId="38" fontId="0" fillId="0" borderId="6" xfId="16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8" fontId="2" fillId="0" borderId="1" xfId="16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179" fontId="2" fillId="0" borderId="1" xfId="16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38" fontId="2" fillId="0" borderId="0" xfId="16" applyFont="1" applyBorder="1" applyAlignment="1">
      <alignment horizontal="center" vertical="center"/>
    </xf>
    <xf numFmtId="38" fontId="2" fillId="0" borderId="6" xfId="16" applyFont="1" applyBorder="1" applyAlignment="1">
      <alignment horizontal="right"/>
    </xf>
    <xf numFmtId="38" fontId="2" fillId="0" borderId="6" xfId="16" applyFont="1" applyBorder="1" applyAlignment="1">
      <alignment/>
    </xf>
    <xf numFmtId="179" fontId="2" fillId="0" borderId="6" xfId="16" applyNumberFormat="1" applyFont="1" applyBorder="1" applyAlignment="1">
      <alignment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38" fontId="2" fillId="0" borderId="7" xfId="16" applyFont="1" applyBorder="1" applyAlignment="1">
      <alignment horizontal="center" vertical="center"/>
    </xf>
    <xf numFmtId="38" fontId="0" fillId="0" borderId="8" xfId="16" applyBorder="1" applyAlignment="1">
      <alignment horizontal="center" vertical="center"/>
    </xf>
    <xf numFmtId="38" fontId="0" fillId="0" borderId="9" xfId="16" applyBorder="1" applyAlignment="1">
      <alignment horizontal="center" vertical="center"/>
    </xf>
    <xf numFmtId="38" fontId="0" fillId="0" borderId="10" xfId="16" applyBorder="1" applyAlignment="1">
      <alignment horizontal="center" vertical="center"/>
    </xf>
    <xf numFmtId="38" fontId="2" fillId="0" borderId="11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12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/>
    </xf>
    <xf numFmtId="38" fontId="2" fillId="0" borderId="3" xfId="16" applyFont="1" applyBorder="1" applyAlignment="1">
      <alignment horizontal="center"/>
    </xf>
    <xf numFmtId="38" fontId="2" fillId="0" borderId="4" xfId="16" applyFont="1" applyBorder="1" applyAlignment="1">
      <alignment horizontal="center"/>
    </xf>
    <xf numFmtId="38" fontId="0" fillId="0" borderId="12" xfId="16" applyBorder="1" applyAlignment="1">
      <alignment horizontal="center" vertical="center"/>
    </xf>
    <xf numFmtId="38" fontId="0" fillId="0" borderId="13" xfId="16" applyBorder="1" applyAlignment="1">
      <alignment horizontal="center" vertical="center"/>
    </xf>
    <xf numFmtId="38" fontId="0" fillId="0" borderId="14" xfId="16" applyBorder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 vertical="center" textRotation="255"/>
    </xf>
    <xf numFmtId="38" fontId="2" fillId="0" borderId="11" xfId="16" applyFont="1" applyBorder="1" applyAlignment="1">
      <alignment horizontal="center" vertical="center" textRotation="255"/>
    </xf>
    <xf numFmtId="38" fontId="2" fillId="0" borderId="6" xfId="16" applyFont="1" applyBorder="1" applyAlignment="1">
      <alignment horizontal="center" vertical="center" textRotation="255"/>
    </xf>
    <xf numFmtId="38" fontId="2" fillId="0" borderId="12" xfId="16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="75" zoomScaleNormal="75" workbookViewId="0" topLeftCell="A1">
      <selection activeCell="B2" sqref="B2"/>
    </sheetView>
  </sheetViews>
  <sheetFormatPr defaultColWidth="9.00390625" defaultRowHeight="27" customHeight="1"/>
  <cols>
    <col min="1" max="1" width="3.625" style="1" customWidth="1"/>
    <col min="2" max="2" width="25.00390625" style="1" customWidth="1"/>
    <col min="3" max="3" width="15.875" style="1" customWidth="1"/>
    <col min="4" max="4" width="13.00390625" style="1" bestFit="1" customWidth="1"/>
    <col min="5" max="5" width="16.375" style="1" bestFit="1" customWidth="1"/>
    <col min="6" max="6" width="11.75390625" style="1" bestFit="1" customWidth="1"/>
    <col min="7" max="7" width="16.375" style="1" bestFit="1" customWidth="1"/>
    <col min="8" max="8" width="15.875" style="1" bestFit="1" customWidth="1"/>
    <col min="9" max="9" width="17.125" style="1" bestFit="1" customWidth="1"/>
    <col min="10" max="10" width="11.25390625" style="1" bestFit="1" customWidth="1"/>
    <col min="11" max="11" width="7.875" style="1" customWidth="1"/>
    <col min="12" max="12" width="2.00390625" style="1" customWidth="1"/>
    <col min="13" max="13" width="13.50390625" style="1" customWidth="1"/>
    <col min="14" max="14" width="18.25390625" style="1" bestFit="1" customWidth="1"/>
    <col min="15" max="15" width="13.25390625" style="1" bestFit="1" customWidth="1"/>
    <col min="16" max="16" width="18.25390625" style="1" bestFit="1" customWidth="1"/>
    <col min="17" max="17" width="12.00390625" style="1" bestFit="1" customWidth="1"/>
    <col min="18" max="18" width="17.25390625" style="1" bestFit="1" customWidth="1"/>
    <col min="19" max="19" width="13.125" style="1" bestFit="1" customWidth="1"/>
    <col min="20" max="20" width="17.25390625" style="1" bestFit="1" customWidth="1"/>
    <col min="21" max="21" width="11.375" style="1" bestFit="1" customWidth="1"/>
    <col min="22" max="22" width="7.875" style="1" customWidth="1"/>
    <col min="23" max="16384" width="8.875" style="1" customWidth="1"/>
  </cols>
  <sheetData>
    <row r="1" spans="1:3" ht="27" customHeight="1">
      <c r="A1" s="57" t="s">
        <v>65</v>
      </c>
      <c r="B1" s="57"/>
      <c r="C1" s="57"/>
    </row>
    <row r="3" spans="2:22" ht="27" customHeight="1">
      <c r="B3" s="48" t="s">
        <v>10</v>
      </c>
      <c r="C3" s="51" t="s">
        <v>44</v>
      </c>
      <c r="D3" s="52"/>
      <c r="E3" s="52"/>
      <c r="F3" s="25"/>
      <c r="G3" s="51" t="s">
        <v>9</v>
      </c>
      <c r="H3" s="52"/>
      <c r="I3" s="52"/>
      <c r="J3" s="25"/>
      <c r="K3" s="48" t="s">
        <v>12</v>
      </c>
      <c r="M3" s="48" t="s">
        <v>10</v>
      </c>
      <c r="N3" s="51" t="s">
        <v>44</v>
      </c>
      <c r="O3" s="52"/>
      <c r="P3" s="52"/>
      <c r="Q3" s="53"/>
      <c r="R3" s="51" t="s">
        <v>11</v>
      </c>
      <c r="S3" s="52"/>
      <c r="T3" s="52"/>
      <c r="U3" s="53"/>
      <c r="V3" s="48" t="s">
        <v>12</v>
      </c>
    </row>
    <row r="4" spans="2:22" ht="27" customHeight="1">
      <c r="B4" s="49"/>
      <c r="C4" s="8" t="s">
        <v>64</v>
      </c>
      <c r="D4" s="8" t="s">
        <v>66</v>
      </c>
      <c r="E4" s="8" t="s">
        <v>1</v>
      </c>
      <c r="F4" s="6" t="s">
        <v>1</v>
      </c>
      <c r="G4" s="8" t="s">
        <v>64</v>
      </c>
      <c r="H4" s="8" t="s">
        <v>66</v>
      </c>
      <c r="I4" s="8" t="s">
        <v>1</v>
      </c>
      <c r="J4" s="7" t="s">
        <v>1</v>
      </c>
      <c r="K4" s="49"/>
      <c r="M4" s="49"/>
      <c r="N4" s="8" t="s">
        <v>64</v>
      </c>
      <c r="O4" s="8" t="s">
        <v>66</v>
      </c>
      <c r="P4" s="8" t="s">
        <v>1</v>
      </c>
      <c r="Q4" s="6" t="s">
        <v>1</v>
      </c>
      <c r="R4" s="8" t="s">
        <v>64</v>
      </c>
      <c r="S4" s="8" t="s">
        <v>66</v>
      </c>
      <c r="T4" s="8" t="s">
        <v>1</v>
      </c>
      <c r="U4" s="7" t="s">
        <v>1</v>
      </c>
      <c r="V4" s="49"/>
    </row>
    <row r="5" spans="2:22" ht="27" customHeight="1">
      <c r="B5" s="50"/>
      <c r="C5" s="41" t="s">
        <v>50</v>
      </c>
      <c r="D5" s="42"/>
      <c r="E5" s="43"/>
      <c r="F5" s="9" t="s">
        <v>45</v>
      </c>
      <c r="G5" s="41" t="s">
        <v>50</v>
      </c>
      <c r="H5" s="42"/>
      <c r="I5" s="43"/>
      <c r="J5" s="9" t="s">
        <v>46</v>
      </c>
      <c r="K5" s="50"/>
      <c r="M5" s="50"/>
      <c r="N5" s="41" t="s">
        <v>51</v>
      </c>
      <c r="O5" s="42"/>
      <c r="P5" s="43"/>
      <c r="Q5" s="9" t="s">
        <v>45</v>
      </c>
      <c r="R5" s="41" t="s">
        <v>51</v>
      </c>
      <c r="S5" s="42"/>
      <c r="T5" s="43"/>
      <c r="U5" s="9" t="s">
        <v>46</v>
      </c>
      <c r="V5" s="50"/>
    </row>
    <row r="6" spans="1:22" ht="27" customHeight="1">
      <c r="A6" s="59" t="s">
        <v>3</v>
      </c>
      <c r="B6" s="2" t="s">
        <v>60</v>
      </c>
      <c r="C6" s="2">
        <v>5408447000</v>
      </c>
      <c r="D6" s="2"/>
      <c r="E6" s="2"/>
      <c r="F6" s="2"/>
      <c r="G6" s="2">
        <v>5324939293</v>
      </c>
      <c r="H6" s="2"/>
      <c r="I6" s="2"/>
      <c r="J6" s="2"/>
      <c r="K6" s="2"/>
      <c r="M6" s="2" t="s">
        <v>13</v>
      </c>
      <c r="N6" s="2">
        <v>320164584</v>
      </c>
      <c r="O6" s="2"/>
      <c r="P6" s="2"/>
      <c r="Q6" s="2"/>
      <c r="R6" s="2">
        <v>313287933</v>
      </c>
      <c r="S6" s="2"/>
      <c r="T6" s="2"/>
      <c r="U6" s="2"/>
      <c r="V6" s="2"/>
    </row>
    <row r="7" spans="1:22" ht="27" customHeight="1">
      <c r="A7" s="60"/>
      <c r="B7" s="3" t="s">
        <v>2</v>
      </c>
      <c r="C7" s="3"/>
      <c r="D7" s="2"/>
      <c r="E7" s="2">
        <f>C6+D6</f>
        <v>5408447000</v>
      </c>
      <c r="F7" s="2">
        <v>540845</v>
      </c>
      <c r="G7" s="2"/>
      <c r="H7" s="2"/>
      <c r="I7" s="2">
        <f>G6+H6</f>
        <v>5324939293</v>
      </c>
      <c r="J7" s="2">
        <v>532494</v>
      </c>
      <c r="K7" s="4">
        <f>I7/E7</f>
        <v>0.9845597623495247</v>
      </c>
      <c r="M7" s="2" t="s">
        <v>14</v>
      </c>
      <c r="N7" s="2">
        <v>4148326274</v>
      </c>
      <c r="O7" s="2"/>
      <c r="P7" s="2"/>
      <c r="Q7" s="2"/>
      <c r="R7" s="2">
        <v>3664869057</v>
      </c>
      <c r="S7" s="2"/>
      <c r="T7" s="2"/>
      <c r="U7" s="2"/>
      <c r="V7" s="2"/>
    </row>
    <row r="8" spans="1:22" ht="27" customHeight="1">
      <c r="A8" s="60"/>
      <c r="B8" s="2" t="s">
        <v>15</v>
      </c>
      <c r="C8" s="2">
        <v>1060705000</v>
      </c>
      <c r="D8" s="2"/>
      <c r="E8" s="2"/>
      <c r="F8" s="2"/>
      <c r="G8" s="2">
        <v>774107602</v>
      </c>
      <c r="H8" s="2"/>
      <c r="I8" s="2"/>
      <c r="J8" s="2"/>
      <c r="K8" s="2"/>
      <c r="M8" s="3" t="s">
        <v>5</v>
      </c>
      <c r="N8" s="3"/>
      <c r="O8" s="2"/>
      <c r="P8" s="2">
        <f>N6+O6+N7+O7</f>
        <v>4468490858</v>
      </c>
      <c r="Q8" s="2">
        <v>446849</v>
      </c>
      <c r="R8" s="2"/>
      <c r="S8" s="2"/>
      <c r="T8" s="2">
        <f>R6+S6+R7+S7</f>
        <v>3978156990</v>
      </c>
      <c r="U8" s="2">
        <v>397816</v>
      </c>
      <c r="V8" s="4">
        <f>T8/P8</f>
        <v>0.8902685753240048</v>
      </c>
    </row>
    <row r="9" spans="1:22" ht="27" customHeight="1">
      <c r="A9" s="60"/>
      <c r="B9" s="2" t="s">
        <v>16</v>
      </c>
      <c r="C9" s="2">
        <v>607498000</v>
      </c>
      <c r="D9" s="2">
        <v>57542531</v>
      </c>
      <c r="E9" s="2"/>
      <c r="F9" s="2"/>
      <c r="G9" s="2">
        <v>607498490</v>
      </c>
      <c r="H9" s="2">
        <v>57542531</v>
      </c>
      <c r="I9" s="2"/>
      <c r="J9" s="2"/>
      <c r="K9" s="2"/>
      <c r="M9" s="2" t="s">
        <v>4</v>
      </c>
      <c r="N9" s="2">
        <v>4761192723</v>
      </c>
      <c r="O9" s="2"/>
      <c r="P9" s="2"/>
      <c r="Q9" s="2"/>
      <c r="R9" s="2">
        <v>4480218043</v>
      </c>
      <c r="S9" s="2"/>
      <c r="T9" s="2"/>
      <c r="U9" s="2"/>
      <c r="V9" s="2"/>
    </row>
    <row r="10" spans="1:22" ht="27" customHeight="1">
      <c r="A10" s="60"/>
      <c r="B10" s="3" t="s">
        <v>5</v>
      </c>
      <c r="C10" s="3"/>
      <c r="D10" s="2"/>
      <c r="E10" s="2">
        <f>C8+D8+C9+D9</f>
        <v>1725745531</v>
      </c>
      <c r="F10" s="2">
        <v>172575</v>
      </c>
      <c r="G10" s="2"/>
      <c r="H10" s="2"/>
      <c r="I10" s="2">
        <f>G8+H8+G9+H9</f>
        <v>1439148623</v>
      </c>
      <c r="J10" s="2">
        <v>143915</v>
      </c>
      <c r="K10" s="4">
        <f>I10/E10</f>
        <v>0.8339286396216662</v>
      </c>
      <c r="M10" s="3" t="s">
        <v>5</v>
      </c>
      <c r="N10" s="3"/>
      <c r="O10" s="2"/>
      <c r="P10" s="2">
        <f>N9+O9</f>
        <v>4761192723</v>
      </c>
      <c r="Q10" s="2">
        <v>476119</v>
      </c>
      <c r="R10" s="2"/>
      <c r="S10" s="2"/>
      <c r="T10" s="2">
        <f>R9+S9</f>
        <v>4480218043</v>
      </c>
      <c r="U10" s="2">
        <v>448022</v>
      </c>
      <c r="V10" s="4">
        <f>T10/P10</f>
        <v>0.9409864930182957</v>
      </c>
    </row>
    <row r="11" spans="1:22" ht="27" customHeight="1">
      <c r="A11" s="60"/>
      <c r="B11" s="2" t="s">
        <v>17</v>
      </c>
      <c r="C11" s="2">
        <v>243473000</v>
      </c>
      <c r="D11" s="2"/>
      <c r="E11" s="2"/>
      <c r="F11" s="2"/>
      <c r="G11" s="2">
        <v>223197622</v>
      </c>
      <c r="H11" s="2"/>
      <c r="I11" s="2"/>
      <c r="J11" s="2"/>
      <c r="K11" s="2"/>
      <c r="M11" s="2" t="s">
        <v>18</v>
      </c>
      <c r="N11" s="2">
        <v>2695347320</v>
      </c>
      <c r="O11" s="2"/>
      <c r="P11" s="2"/>
      <c r="Q11" s="2"/>
      <c r="R11" s="2">
        <v>2596411921</v>
      </c>
      <c r="S11" s="2"/>
      <c r="T11" s="2"/>
      <c r="U11" s="2"/>
      <c r="V11" s="2"/>
    </row>
    <row r="12" spans="1:22" ht="27" customHeight="1">
      <c r="A12" s="60"/>
      <c r="B12" s="2" t="s">
        <v>19</v>
      </c>
      <c r="C12" s="2">
        <v>323643000</v>
      </c>
      <c r="D12" s="2"/>
      <c r="E12" s="2"/>
      <c r="F12" s="2"/>
      <c r="G12" s="2">
        <v>340730362</v>
      </c>
      <c r="H12" s="2"/>
      <c r="I12" s="2"/>
      <c r="J12" s="2"/>
      <c r="K12" s="2"/>
      <c r="M12" s="3" t="s">
        <v>6</v>
      </c>
      <c r="N12" s="3"/>
      <c r="O12" s="2"/>
      <c r="P12" s="2">
        <f>N11+O11</f>
        <v>2695347320</v>
      </c>
      <c r="Q12" s="2">
        <v>269535</v>
      </c>
      <c r="R12" s="2"/>
      <c r="S12" s="2"/>
      <c r="T12" s="2">
        <f>R11+S11</f>
        <v>2596411921</v>
      </c>
      <c r="U12" s="2">
        <v>259641</v>
      </c>
      <c r="V12" s="4">
        <f>T12/P12</f>
        <v>0.9632940073192496</v>
      </c>
    </row>
    <row r="13" spans="1:22" ht="27" customHeight="1">
      <c r="A13" s="60"/>
      <c r="B13" s="2" t="s">
        <v>20</v>
      </c>
      <c r="C13" s="2">
        <v>22787000</v>
      </c>
      <c r="D13" s="2"/>
      <c r="E13" s="2"/>
      <c r="F13" s="2"/>
      <c r="G13" s="2">
        <v>24857709</v>
      </c>
      <c r="H13" s="2"/>
      <c r="I13" s="2"/>
      <c r="J13" s="2"/>
      <c r="K13" s="2"/>
      <c r="M13" s="2" t="s">
        <v>21</v>
      </c>
      <c r="N13" s="2">
        <v>883065922</v>
      </c>
      <c r="O13" s="2"/>
      <c r="P13" s="2"/>
      <c r="Q13" s="2"/>
      <c r="R13" s="2">
        <v>637046721</v>
      </c>
      <c r="S13" s="2"/>
      <c r="T13" s="2"/>
      <c r="U13" s="2"/>
      <c r="V13" s="2"/>
    </row>
    <row r="14" spans="1:22" ht="27" customHeight="1">
      <c r="A14" s="60"/>
      <c r="B14" s="2" t="s">
        <v>22</v>
      </c>
      <c r="C14" s="2">
        <v>107000</v>
      </c>
      <c r="D14" s="2"/>
      <c r="E14" s="2"/>
      <c r="F14" s="2"/>
      <c r="G14" s="2">
        <v>100000</v>
      </c>
      <c r="H14" s="2"/>
      <c r="I14" s="2"/>
      <c r="J14" s="2"/>
      <c r="K14" s="2"/>
      <c r="M14" s="2" t="s">
        <v>23</v>
      </c>
      <c r="N14" s="2">
        <v>152612870</v>
      </c>
      <c r="O14" s="2"/>
      <c r="P14" s="2"/>
      <c r="Q14" s="2"/>
      <c r="R14" s="2">
        <v>138393932</v>
      </c>
      <c r="S14" s="2"/>
      <c r="T14" s="2"/>
      <c r="U14" s="2"/>
      <c r="V14" s="2"/>
    </row>
    <row r="15" spans="1:22" ht="27" customHeight="1">
      <c r="A15" s="60"/>
      <c r="B15" s="3" t="s">
        <v>7</v>
      </c>
      <c r="C15" s="3"/>
      <c r="D15" s="2"/>
      <c r="E15" s="2">
        <f>C11+D11+C12+D12+C13+D13+C14+D14</f>
        <v>590010000</v>
      </c>
      <c r="F15" s="2">
        <v>59001</v>
      </c>
      <c r="G15" s="2"/>
      <c r="H15" s="2"/>
      <c r="I15" s="2">
        <f>G11+H11+G12+H12+G13+H13+G14+H14</f>
        <v>588885693</v>
      </c>
      <c r="J15" s="2">
        <v>58888</v>
      </c>
      <c r="K15" s="4">
        <f>I15/E15</f>
        <v>0.998094427213098</v>
      </c>
      <c r="M15" s="3" t="s">
        <v>7</v>
      </c>
      <c r="N15" s="3"/>
      <c r="O15" s="2"/>
      <c r="P15" s="2">
        <f>N13+O13+N14+O14</f>
        <v>1035678792</v>
      </c>
      <c r="Q15" s="2">
        <v>103568</v>
      </c>
      <c r="R15" s="2"/>
      <c r="S15" s="2"/>
      <c r="T15" s="2">
        <f>R13+S13+R14+S14</f>
        <v>775440653</v>
      </c>
      <c r="U15" s="2">
        <v>77544</v>
      </c>
      <c r="V15" s="4">
        <f>T15/P15</f>
        <v>0.7487269788565875</v>
      </c>
    </row>
    <row r="16" spans="1:22" ht="27" customHeight="1">
      <c r="A16" s="60"/>
      <c r="B16" s="2" t="s">
        <v>24</v>
      </c>
      <c r="C16" s="2">
        <v>654590000</v>
      </c>
      <c r="D16" s="2"/>
      <c r="E16" s="2"/>
      <c r="F16" s="2"/>
      <c r="G16" s="2">
        <v>448113339</v>
      </c>
      <c r="H16" s="2"/>
      <c r="I16" s="2"/>
      <c r="J16" s="2"/>
      <c r="K16" s="2"/>
      <c r="M16" s="2" t="s">
        <v>25</v>
      </c>
      <c r="N16" s="2">
        <v>1505486793</v>
      </c>
      <c r="O16" s="2">
        <v>57542531</v>
      </c>
      <c r="P16" s="2"/>
      <c r="Q16" s="2"/>
      <c r="R16" s="2">
        <v>718027807</v>
      </c>
      <c r="S16" s="2">
        <v>27533672</v>
      </c>
      <c r="T16" s="2"/>
      <c r="U16" s="2"/>
      <c r="V16" s="2"/>
    </row>
    <row r="17" spans="1:22" ht="27" customHeight="1">
      <c r="A17" s="61"/>
      <c r="B17" s="3" t="s">
        <v>26</v>
      </c>
      <c r="C17" s="3"/>
      <c r="D17" s="2"/>
      <c r="E17" s="2">
        <f>C16+D16</f>
        <v>654590000</v>
      </c>
      <c r="F17" s="2">
        <v>65459</v>
      </c>
      <c r="G17" s="2"/>
      <c r="H17" s="2"/>
      <c r="I17" s="2">
        <f>G16+H16</f>
        <v>448113339</v>
      </c>
      <c r="J17" s="2">
        <v>44811</v>
      </c>
      <c r="K17" s="4">
        <f>I17/E17</f>
        <v>0.6845710123894346</v>
      </c>
      <c r="M17" s="3" t="s">
        <v>26</v>
      </c>
      <c r="N17" s="3"/>
      <c r="O17" s="2"/>
      <c r="P17" s="2">
        <f>N16+O16</f>
        <v>1563029324</v>
      </c>
      <c r="Q17" s="2">
        <v>156303</v>
      </c>
      <c r="R17" s="2"/>
      <c r="S17" s="2" t="s">
        <v>53</v>
      </c>
      <c r="T17" s="2">
        <f>R16+S16</f>
        <v>745561479</v>
      </c>
      <c r="U17" s="2">
        <v>74556</v>
      </c>
      <c r="V17" s="4">
        <f>T17/P17</f>
        <v>0.47699775528971455</v>
      </c>
    </row>
    <row r="18" spans="1:22" ht="27" customHeight="1">
      <c r="A18" s="58" t="s">
        <v>0</v>
      </c>
      <c r="B18" s="2" t="s">
        <v>27</v>
      </c>
      <c r="C18" s="2">
        <v>6060615000</v>
      </c>
      <c r="D18" s="2"/>
      <c r="E18" s="2"/>
      <c r="F18" s="2"/>
      <c r="G18" s="2">
        <v>6167788000</v>
      </c>
      <c r="H18" s="2"/>
      <c r="I18" s="2"/>
      <c r="J18" s="2"/>
      <c r="K18" s="2"/>
      <c r="M18" s="2" t="s">
        <v>28</v>
      </c>
      <c r="N18" s="2">
        <v>1109320173</v>
      </c>
      <c r="O18" s="2"/>
      <c r="P18" s="2"/>
      <c r="Q18" s="2"/>
      <c r="R18" s="2">
        <v>946797081</v>
      </c>
      <c r="S18" s="2"/>
      <c r="T18" s="2"/>
      <c r="U18" s="2"/>
      <c r="V18" s="2"/>
    </row>
    <row r="19" spans="1:22" ht="27" customHeight="1">
      <c r="A19" s="58"/>
      <c r="B19" s="3" t="s">
        <v>7</v>
      </c>
      <c r="C19" s="3"/>
      <c r="D19" s="2"/>
      <c r="E19" s="2">
        <f>C18+D18</f>
        <v>6060615000</v>
      </c>
      <c r="F19" s="2">
        <v>606061</v>
      </c>
      <c r="G19" s="2"/>
      <c r="H19" s="2"/>
      <c r="I19" s="2">
        <f>G18+H18</f>
        <v>6167788000</v>
      </c>
      <c r="J19" s="2">
        <v>616779</v>
      </c>
      <c r="K19" s="4">
        <f>I19/E19</f>
        <v>1.0176835189168096</v>
      </c>
      <c r="M19" s="3" t="s">
        <v>7</v>
      </c>
      <c r="N19" s="3"/>
      <c r="O19" s="2"/>
      <c r="P19" s="2">
        <f>N18+O18</f>
        <v>1109320173</v>
      </c>
      <c r="Q19" s="2">
        <v>110932</v>
      </c>
      <c r="R19" s="2"/>
      <c r="S19" s="2"/>
      <c r="T19" s="2">
        <f>R18+S18</f>
        <v>946797081</v>
      </c>
      <c r="U19" s="2">
        <v>94680</v>
      </c>
      <c r="V19" s="4">
        <f>T19/P19</f>
        <v>0.8534930708413251</v>
      </c>
    </row>
    <row r="20" spans="1:22" ht="27" customHeight="1">
      <c r="A20" s="58"/>
      <c r="B20" s="2" t="s">
        <v>29</v>
      </c>
      <c r="C20" s="2">
        <v>1201423000</v>
      </c>
      <c r="D20" s="2"/>
      <c r="E20" s="2"/>
      <c r="F20" s="2"/>
      <c r="G20" s="2">
        <v>504845222</v>
      </c>
      <c r="H20" s="2"/>
      <c r="I20" s="2"/>
      <c r="J20" s="2"/>
      <c r="K20" s="2"/>
      <c r="M20" s="2" t="s">
        <v>8</v>
      </c>
      <c r="N20" s="2">
        <v>2569622170</v>
      </c>
      <c r="O20" s="2"/>
      <c r="P20" s="2"/>
      <c r="Q20" s="2"/>
      <c r="R20" s="2">
        <v>2185446006</v>
      </c>
      <c r="S20" s="2"/>
      <c r="T20" s="2"/>
      <c r="U20" s="2"/>
      <c r="V20" s="2"/>
    </row>
    <row r="21" spans="1:22" ht="27" customHeight="1">
      <c r="A21" s="58"/>
      <c r="B21" s="2" t="s">
        <v>30</v>
      </c>
      <c r="C21" s="2">
        <v>866242000</v>
      </c>
      <c r="D21" s="2"/>
      <c r="E21" s="2"/>
      <c r="F21" s="2"/>
      <c r="G21" s="2">
        <v>309463405</v>
      </c>
      <c r="H21" s="2"/>
      <c r="I21" s="2"/>
      <c r="J21" s="2"/>
      <c r="K21" s="2"/>
      <c r="M21" s="3" t="s">
        <v>7</v>
      </c>
      <c r="N21" s="3"/>
      <c r="O21" s="2"/>
      <c r="P21" s="2">
        <f>N20+O20</f>
        <v>2569622170</v>
      </c>
      <c r="Q21" s="2">
        <v>256962</v>
      </c>
      <c r="R21" s="2"/>
      <c r="S21" s="2"/>
      <c r="T21" s="2">
        <f>R20+S20</f>
        <v>2185446006</v>
      </c>
      <c r="U21" s="2">
        <v>218545</v>
      </c>
      <c r="V21" s="4">
        <f>T21/P21</f>
        <v>0.8504931314474143</v>
      </c>
    </row>
    <row r="22" spans="1:22" ht="27" customHeight="1">
      <c r="A22" s="58"/>
      <c r="B22" s="3" t="s">
        <v>32</v>
      </c>
      <c r="C22" s="3"/>
      <c r="D22" s="2"/>
      <c r="E22" s="2">
        <f>C20+D20+C21+D21</f>
        <v>2067665000</v>
      </c>
      <c r="F22" s="2">
        <v>206766</v>
      </c>
      <c r="G22" s="2"/>
      <c r="H22" s="2"/>
      <c r="I22" s="2">
        <f>G20+H20+G21+H21</f>
        <v>814308627</v>
      </c>
      <c r="J22" s="2">
        <v>81431</v>
      </c>
      <c r="K22" s="4">
        <f>I22/E22</f>
        <v>0.3938300580606626</v>
      </c>
      <c r="M22" s="2" t="s">
        <v>31</v>
      </c>
      <c r="N22" s="2">
        <v>4000</v>
      </c>
      <c r="O22" s="2"/>
      <c r="P22" s="2"/>
      <c r="Q22" s="2"/>
      <c r="R22" s="2">
        <v>0</v>
      </c>
      <c r="S22" s="2"/>
      <c r="T22" s="2"/>
      <c r="U22" s="2"/>
      <c r="V22" s="2"/>
    </row>
    <row r="23" spans="1:22" ht="27" customHeight="1">
      <c r="A23" s="58"/>
      <c r="B23" s="2" t="s">
        <v>61</v>
      </c>
      <c r="C23" s="2">
        <v>1927900000</v>
      </c>
      <c r="D23" s="2"/>
      <c r="E23" s="2"/>
      <c r="F23" s="2"/>
      <c r="G23" s="2">
        <v>1787300000</v>
      </c>
      <c r="H23" s="2"/>
      <c r="I23" s="2"/>
      <c r="J23" s="2"/>
      <c r="K23" s="2"/>
      <c r="M23" s="2" t="s">
        <v>58</v>
      </c>
      <c r="N23" s="2">
        <v>2282450000</v>
      </c>
      <c r="O23" s="2"/>
      <c r="P23" s="2"/>
      <c r="Q23" s="2"/>
      <c r="R23" s="2">
        <v>2025903481</v>
      </c>
      <c r="S23" s="2"/>
      <c r="T23" s="2"/>
      <c r="U23" s="2"/>
      <c r="V23" s="2"/>
    </row>
    <row r="24" spans="1:22" ht="27" customHeight="1">
      <c r="A24" s="58"/>
      <c r="B24" s="3" t="s">
        <v>26</v>
      </c>
      <c r="C24" s="3"/>
      <c r="D24" s="2"/>
      <c r="E24" s="2">
        <f>C23+D23</f>
        <v>1927900000</v>
      </c>
      <c r="F24" s="2">
        <v>192790</v>
      </c>
      <c r="G24" s="2"/>
      <c r="H24" s="2"/>
      <c r="I24" s="2">
        <f>G23+H23</f>
        <v>1787300000</v>
      </c>
      <c r="J24" s="2">
        <v>178730</v>
      </c>
      <c r="K24" s="4">
        <f>I24/E24</f>
        <v>0.9270709061673323</v>
      </c>
      <c r="M24" s="2" t="s">
        <v>33</v>
      </c>
      <c r="N24" s="2">
        <v>1000</v>
      </c>
      <c r="O24" s="2"/>
      <c r="P24" s="2"/>
      <c r="Q24" s="2"/>
      <c r="R24" s="2">
        <v>0</v>
      </c>
      <c r="S24" s="2"/>
      <c r="T24" s="2"/>
      <c r="U24" s="2"/>
      <c r="V24" s="2"/>
    </row>
    <row r="25" spans="1:22" ht="27" customHeight="1">
      <c r="A25" s="58"/>
      <c r="B25" s="2" t="s">
        <v>35</v>
      </c>
      <c r="C25" s="2">
        <v>894400000</v>
      </c>
      <c r="D25" s="2"/>
      <c r="E25" s="2"/>
      <c r="F25" s="2"/>
      <c r="G25" s="2">
        <v>760404925</v>
      </c>
      <c r="H25" s="2"/>
      <c r="I25" s="2"/>
      <c r="J25" s="2"/>
      <c r="K25" s="2"/>
      <c r="M25" s="2" t="s">
        <v>34</v>
      </c>
      <c r="N25" s="2">
        <v>33439171</v>
      </c>
      <c r="O25" s="2"/>
      <c r="P25" s="2"/>
      <c r="Q25" s="2"/>
      <c r="R25" s="2">
        <v>0</v>
      </c>
      <c r="S25" s="2"/>
      <c r="T25" s="2"/>
      <c r="U25" s="2"/>
      <c r="V25" s="2"/>
    </row>
    <row r="26" spans="1:22" ht="27" customHeight="1">
      <c r="A26" s="58"/>
      <c r="B26" s="2" t="s">
        <v>37</v>
      </c>
      <c r="C26" s="2">
        <v>17600000</v>
      </c>
      <c r="D26" s="2"/>
      <c r="E26" s="2"/>
      <c r="F26" s="2"/>
      <c r="G26" s="2">
        <v>13768000</v>
      </c>
      <c r="H26" s="2"/>
      <c r="I26" s="2"/>
      <c r="J26" s="2"/>
      <c r="K26" s="2"/>
      <c r="M26" s="3" t="s">
        <v>26</v>
      </c>
      <c r="N26" s="3"/>
      <c r="O26" s="2"/>
      <c r="P26" s="2">
        <f>N22+O22+N23+O23+N24+O24+N25+O25</f>
        <v>2315894171</v>
      </c>
      <c r="Q26" s="2">
        <v>231589</v>
      </c>
      <c r="R26" s="2"/>
      <c r="S26" s="2"/>
      <c r="T26" s="2">
        <f>R22+S22+R23+S23+R24+S24+R25+S25</f>
        <v>2025903481</v>
      </c>
      <c r="U26" s="2">
        <v>202590</v>
      </c>
      <c r="V26" s="4">
        <f>T26/P26</f>
        <v>0.8747824086129193</v>
      </c>
    </row>
    <row r="27" spans="1:22" ht="27" customHeight="1">
      <c r="A27" s="58"/>
      <c r="B27" s="2" t="s">
        <v>54</v>
      </c>
      <c r="C27" s="2">
        <v>23000000</v>
      </c>
      <c r="D27" s="2"/>
      <c r="E27" s="2"/>
      <c r="F27" s="2"/>
      <c r="G27" s="2">
        <v>13608000</v>
      </c>
      <c r="H27" s="2"/>
      <c r="I27" s="2"/>
      <c r="J27" s="2"/>
      <c r="K27" s="2"/>
      <c r="M27" s="2" t="s">
        <v>36</v>
      </c>
      <c r="N27" s="2">
        <f aca="true" t="shared" si="0" ref="N27:U27">SUM(N6:N26)</f>
        <v>20461033000</v>
      </c>
      <c r="O27" s="2">
        <f t="shared" si="0"/>
        <v>57542531</v>
      </c>
      <c r="P27" s="2">
        <f t="shared" si="0"/>
        <v>20518575531</v>
      </c>
      <c r="Q27" s="2">
        <f t="shared" si="0"/>
        <v>2051857</v>
      </c>
      <c r="R27" s="2">
        <f t="shared" si="0"/>
        <v>17706401982</v>
      </c>
      <c r="S27" s="2">
        <f t="shared" si="0"/>
        <v>27533672</v>
      </c>
      <c r="T27" s="2">
        <f t="shared" si="0"/>
        <v>17733935654</v>
      </c>
      <c r="U27" s="2">
        <f t="shared" si="0"/>
        <v>1773394</v>
      </c>
      <c r="V27" s="4">
        <f>T27/P27</f>
        <v>0.8642868812801896</v>
      </c>
    </row>
    <row r="28" spans="1:22" ht="27" customHeight="1">
      <c r="A28" s="58"/>
      <c r="B28" s="2" t="s">
        <v>55</v>
      </c>
      <c r="C28" s="2">
        <v>38400000</v>
      </c>
      <c r="D28" s="2"/>
      <c r="E28" s="2"/>
      <c r="F28" s="2"/>
      <c r="G28" s="2">
        <v>140000</v>
      </c>
      <c r="H28" s="2"/>
      <c r="I28" s="2"/>
      <c r="J28" s="2"/>
      <c r="K28" s="2"/>
      <c r="M28" s="14"/>
      <c r="N28" s="14"/>
      <c r="O28" s="15"/>
      <c r="P28" s="15"/>
      <c r="Q28" s="15"/>
      <c r="R28" s="15"/>
      <c r="S28" s="15"/>
      <c r="T28" s="15"/>
      <c r="U28" s="15" t="s">
        <v>56</v>
      </c>
      <c r="V28" s="16"/>
    </row>
    <row r="29" spans="1:11" ht="27" customHeight="1">
      <c r="A29" s="58"/>
      <c r="B29" s="2" t="s">
        <v>38</v>
      </c>
      <c r="C29" s="2">
        <v>514400000</v>
      </c>
      <c r="D29" s="2"/>
      <c r="E29" s="2"/>
      <c r="F29" s="2"/>
      <c r="G29" s="2">
        <v>518549000</v>
      </c>
      <c r="H29" s="2"/>
      <c r="I29" s="2"/>
      <c r="J29" s="2"/>
      <c r="K29" s="2"/>
    </row>
    <row r="30" spans="1:11" ht="27" customHeight="1">
      <c r="A30" s="58"/>
      <c r="B30" s="2" t="s">
        <v>39</v>
      </c>
      <c r="C30" s="2">
        <v>82600000</v>
      </c>
      <c r="D30" s="2"/>
      <c r="E30" s="2"/>
      <c r="F30" s="2"/>
      <c r="G30" s="2">
        <v>63915060</v>
      </c>
      <c r="H30" s="2"/>
      <c r="I30" s="2"/>
      <c r="J30" s="2"/>
      <c r="K30" s="2"/>
    </row>
    <row r="31" spans="1:11" ht="27" customHeight="1">
      <c r="A31" s="58"/>
      <c r="B31" s="2" t="s">
        <v>40</v>
      </c>
      <c r="C31" s="2">
        <v>339900000</v>
      </c>
      <c r="D31" s="2"/>
      <c r="E31" s="2"/>
      <c r="F31" s="2"/>
      <c r="G31" s="2">
        <v>217760000</v>
      </c>
      <c r="H31" s="2"/>
      <c r="I31" s="2"/>
      <c r="J31" s="2"/>
      <c r="K31" s="2"/>
    </row>
    <row r="32" spans="1:11" ht="27" customHeight="1">
      <c r="A32" s="58"/>
      <c r="B32" s="2" t="s">
        <v>41</v>
      </c>
      <c r="C32" s="2">
        <v>157603000</v>
      </c>
      <c r="D32" s="2"/>
      <c r="E32" s="2"/>
      <c r="F32" s="2"/>
      <c r="G32" s="2">
        <v>157603000</v>
      </c>
      <c r="H32" s="2"/>
      <c r="I32" s="2"/>
      <c r="J32" s="2"/>
      <c r="K32" s="2"/>
    </row>
    <row r="33" spans="1:11" ht="27" customHeight="1">
      <c r="A33" s="58"/>
      <c r="B33" s="2" t="s">
        <v>42</v>
      </c>
      <c r="C33" s="2">
        <v>15700000</v>
      </c>
      <c r="D33" s="2"/>
      <c r="E33" s="2"/>
      <c r="F33" s="2"/>
      <c r="G33" s="2">
        <v>10190000</v>
      </c>
      <c r="H33" s="2"/>
      <c r="I33" s="2"/>
      <c r="J33" s="2"/>
      <c r="K33" s="2"/>
    </row>
    <row r="34" spans="1:11" ht="27" customHeight="1">
      <c r="A34" s="58"/>
      <c r="B34" s="3" t="s">
        <v>5</v>
      </c>
      <c r="C34" s="3"/>
      <c r="D34" s="2"/>
      <c r="E34" s="2">
        <f>C25+D25+C26+D26+C29+D29+C30+D30+C31+D31+C32+D32+C33+D33+C27+D27+C28+D28</f>
        <v>2083603000</v>
      </c>
      <c r="F34" s="2">
        <v>208360</v>
      </c>
      <c r="G34" s="2"/>
      <c r="H34" s="2"/>
      <c r="I34" s="2">
        <f>G25+H25+G26+H26+G29+H29+G30+H30+G31+H31+G32+H32+G33+H33+G27+H27+G28+H28</f>
        <v>1755937985</v>
      </c>
      <c r="J34" s="2">
        <v>175594</v>
      </c>
      <c r="K34" s="4">
        <f>I34/E34</f>
        <v>0.842741148385753</v>
      </c>
    </row>
    <row r="35" spans="2:11" ht="27" customHeight="1">
      <c r="B35" s="2" t="s">
        <v>43</v>
      </c>
      <c r="C35" s="2">
        <f aca="true" t="shared" si="1" ref="C35:I35">SUM(C6:C34)</f>
        <v>20461033000</v>
      </c>
      <c r="D35" s="2">
        <f t="shared" si="1"/>
        <v>57542531</v>
      </c>
      <c r="E35" s="2">
        <f t="shared" si="1"/>
        <v>20518575531</v>
      </c>
      <c r="F35" s="2">
        <f t="shared" si="1"/>
        <v>2051857</v>
      </c>
      <c r="G35" s="2">
        <f t="shared" si="1"/>
        <v>18268879029</v>
      </c>
      <c r="H35" s="2">
        <f t="shared" si="1"/>
        <v>57542531</v>
      </c>
      <c r="I35" s="2">
        <f t="shared" si="1"/>
        <v>18326421560</v>
      </c>
      <c r="J35" s="2">
        <f>SUM(J6:J34)</f>
        <v>1832642</v>
      </c>
      <c r="K35" s="4">
        <f>I35/E35</f>
        <v>0.8931624679457871</v>
      </c>
    </row>
    <row r="37" spans="2:10" ht="27" customHeight="1">
      <c r="B37" s="48" t="s">
        <v>59</v>
      </c>
      <c r="C37" s="44" t="s">
        <v>44</v>
      </c>
      <c r="D37" s="55"/>
      <c r="E37" s="44" t="s">
        <v>9</v>
      </c>
      <c r="F37" s="45"/>
      <c r="G37" s="48" t="s">
        <v>12</v>
      </c>
      <c r="H37" s="44" t="s">
        <v>48</v>
      </c>
      <c r="I37" s="45"/>
      <c r="J37" s="48" t="s">
        <v>49</v>
      </c>
    </row>
    <row r="38" spans="2:10" ht="27" customHeight="1">
      <c r="B38" s="49"/>
      <c r="C38" s="46"/>
      <c r="D38" s="56"/>
      <c r="E38" s="46"/>
      <c r="F38" s="47"/>
      <c r="G38" s="26"/>
      <c r="H38" s="46"/>
      <c r="I38" s="47"/>
      <c r="J38" s="26"/>
    </row>
    <row r="39" spans="2:10" ht="27" customHeight="1">
      <c r="B39" s="50"/>
      <c r="C39" s="11" t="s">
        <v>51</v>
      </c>
      <c r="D39" s="12" t="s">
        <v>45</v>
      </c>
      <c r="E39" s="11" t="s">
        <v>51</v>
      </c>
      <c r="F39" s="12" t="s">
        <v>45</v>
      </c>
      <c r="G39" s="54"/>
      <c r="H39" s="10" t="s">
        <v>51</v>
      </c>
      <c r="I39" s="9" t="s">
        <v>45</v>
      </c>
      <c r="J39" s="54"/>
    </row>
    <row r="40" spans="2:10" ht="27" customHeight="1">
      <c r="B40" s="21" t="s">
        <v>62</v>
      </c>
      <c r="C40" s="2">
        <v>6273153000</v>
      </c>
      <c r="D40" s="2">
        <v>627315</v>
      </c>
      <c r="E40" s="2">
        <v>5615552010</v>
      </c>
      <c r="F40" s="2">
        <v>561555</v>
      </c>
      <c r="G40" s="4">
        <f>F40/D40</f>
        <v>0.895172281867961</v>
      </c>
      <c r="H40" s="2">
        <v>5515980061</v>
      </c>
      <c r="I40" s="2">
        <v>551598</v>
      </c>
      <c r="J40" s="4">
        <f>I40/D40</f>
        <v>0.8792998732694101</v>
      </c>
    </row>
    <row r="41" spans="2:10" ht="27" customHeight="1">
      <c r="B41" s="21" t="s">
        <v>63</v>
      </c>
      <c r="C41" s="2">
        <v>136090000</v>
      </c>
      <c r="D41" s="2">
        <v>13609</v>
      </c>
      <c r="E41" s="2">
        <v>124832221</v>
      </c>
      <c r="F41" s="2">
        <v>12483</v>
      </c>
      <c r="G41" s="4">
        <f>F41/D41</f>
        <v>0.9172606363435961</v>
      </c>
      <c r="H41" s="2">
        <v>115291317</v>
      </c>
      <c r="I41" s="2">
        <v>11529</v>
      </c>
      <c r="J41" s="4">
        <f>I41/D41</f>
        <v>0.8471599676684547</v>
      </c>
    </row>
    <row r="42" spans="2:10" ht="27" customHeight="1">
      <c r="B42" s="2" t="s">
        <v>47</v>
      </c>
      <c r="C42" s="2">
        <v>4061800000</v>
      </c>
      <c r="D42" s="2">
        <v>406180</v>
      </c>
      <c r="E42" s="2">
        <v>4024802063</v>
      </c>
      <c r="F42" s="2">
        <v>402480</v>
      </c>
      <c r="G42" s="4">
        <f>F42/D42</f>
        <v>0.9908907380964105</v>
      </c>
      <c r="H42" s="2">
        <v>3620439077</v>
      </c>
      <c r="I42" s="2">
        <v>362044</v>
      </c>
      <c r="J42" s="4">
        <f>I42/D42</f>
        <v>0.89133881530356</v>
      </c>
    </row>
    <row r="43" spans="1:10" ht="27" customHeight="1">
      <c r="A43" s="1" t="s">
        <v>53</v>
      </c>
      <c r="B43" s="5" t="s">
        <v>52</v>
      </c>
      <c r="C43" s="2">
        <v>2991616000</v>
      </c>
      <c r="D43" s="13">
        <v>299162</v>
      </c>
      <c r="E43" s="2">
        <v>2970834792</v>
      </c>
      <c r="F43" s="13">
        <v>297083</v>
      </c>
      <c r="G43" s="4">
        <f>F43/D43</f>
        <v>0.9930505879757456</v>
      </c>
      <c r="H43" s="13">
        <v>2594294739</v>
      </c>
      <c r="I43" s="2">
        <v>259429</v>
      </c>
      <c r="J43" s="4">
        <f>I43/D43</f>
        <v>0.8671856719770559</v>
      </c>
    </row>
    <row r="44" spans="1:10" ht="27" customHeight="1">
      <c r="A44" s="20"/>
      <c r="B44" s="19" t="s">
        <v>57</v>
      </c>
      <c r="C44" s="19">
        <v>904985000</v>
      </c>
      <c r="D44" s="19">
        <v>90499</v>
      </c>
      <c r="E44" s="19">
        <v>253700733</v>
      </c>
      <c r="F44" s="19">
        <v>25370</v>
      </c>
      <c r="G44" s="4">
        <f>F44/D44</f>
        <v>0.2803345893324788</v>
      </c>
      <c r="H44" s="19">
        <v>451393203</v>
      </c>
      <c r="I44" s="19">
        <v>45139</v>
      </c>
      <c r="J44" s="4">
        <f>I44/D44</f>
        <v>0.49877899203306114</v>
      </c>
    </row>
    <row r="45" spans="1:10" ht="27" customHeight="1">
      <c r="A45" s="15"/>
      <c r="B45" s="17"/>
      <c r="C45" s="17"/>
      <c r="D45" s="17"/>
      <c r="E45" s="17"/>
      <c r="F45" s="17"/>
      <c r="G45" s="18"/>
      <c r="H45" s="17"/>
      <c r="I45" s="17"/>
      <c r="J45" s="18"/>
    </row>
  </sheetData>
  <mergeCells count="21">
    <mergeCell ref="A1:C1"/>
    <mergeCell ref="B37:B39"/>
    <mergeCell ref="A18:A34"/>
    <mergeCell ref="A6:A17"/>
    <mergeCell ref="B3:B5"/>
    <mergeCell ref="C3:F3"/>
    <mergeCell ref="C5:E5"/>
    <mergeCell ref="J37:J39"/>
    <mergeCell ref="C37:D38"/>
    <mergeCell ref="E37:F38"/>
    <mergeCell ref="G37:G39"/>
    <mergeCell ref="R5:T5"/>
    <mergeCell ref="H37:I38"/>
    <mergeCell ref="V3:V5"/>
    <mergeCell ref="M3:M5"/>
    <mergeCell ref="N5:P5"/>
    <mergeCell ref="R3:U3"/>
    <mergeCell ref="N3:Q3"/>
    <mergeCell ref="G3:J3"/>
    <mergeCell ref="K3:K5"/>
    <mergeCell ref="G5:I5"/>
  </mergeCells>
  <printOptions horizontalCentered="1"/>
  <pageMargins left="0" right="0" top="0.3937007874015748" bottom="0.3937007874015748" header="0.11811023622047245" footer="0.11811023622047245"/>
  <pageSetup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9.00390625" defaultRowHeight="21.75" customHeight="1"/>
  <cols>
    <col min="1" max="1" width="15.375" style="27" customWidth="1"/>
    <col min="2" max="2" width="19.75390625" style="1" customWidth="1"/>
    <col min="3" max="3" width="5.625" style="1" customWidth="1"/>
    <col min="4" max="4" width="25.625" style="27" customWidth="1"/>
    <col min="5" max="5" width="18.625" style="27" customWidth="1"/>
    <col min="6" max="16384" width="8.875" style="27" customWidth="1"/>
  </cols>
  <sheetData>
    <row r="1" spans="1:5" ht="21.75" customHeight="1">
      <c r="A1" s="27" t="s">
        <v>67</v>
      </c>
      <c r="E1" s="28" t="s">
        <v>68</v>
      </c>
    </row>
    <row r="2" spans="1:5" ht="21.75" customHeight="1">
      <c r="A2" s="62" t="s">
        <v>69</v>
      </c>
      <c r="B2" s="29" t="s">
        <v>70</v>
      </c>
      <c r="C2" s="23"/>
      <c r="D2" s="30" t="s">
        <v>71</v>
      </c>
      <c r="E2" s="29" t="s">
        <v>70</v>
      </c>
    </row>
    <row r="3" spans="1:5" ht="21.75" customHeight="1">
      <c r="A3" s="62"/>
      <c r="B3" s="3" t="s">
        <v>72</v>
      </c>
      <c r="C3" s="38"/>
      <c r="D3" s="31" t="s">
        <v>73</v>
      </c>
      <c r="E3" s="2">
        <v>4285006715</v>
      </c>
    </row>
    <row r="4" spans="1:5" ht="21.75" customHeight="1">
      <c r="A4" s="31" t="s">
        <v>74</v>
      </c>
      <c r="B4" s="2">
        <v>1775534</v>
      </c>
      <c r="C4" s="39"/>
      <c r="D4" s="31" t="s">
        <v>75</v>
      </c>
      <c r="E4" s="2">
        <v>2131707860</v>
      </c>
    </row>
    <row r="5" spans="1:5" ht="21.75" customHeight="1">
      <c r="A5" s="31" t="s">
        <v>76</v>
      </c>
      <c r="B5" s="2">
        <v>203197</v>
      </c>
      <c r="C5" s="39"/>
      <c r="D5" s="31" t="s">
        <v>77</v>
      </c>
      <c r="E5" s="2">
        <v>567135526</v>
      </c>
    </row>
    <row r="6" spans="1:5" ht="21.75" customHeight="1">
      <c r="A6" s="31" t="s">
        <v>78</v>
      </c>
      <c r="B6" s="2">
        <v>147608</v>
      </c>
      <c r="C6" s="39"/>
      <c r="D6" s="31" t="s">
        <v>79</v>
      </c>
      <c r="E6" s="2">
        <v>529959744</v>
      </c>
    </row>
    <row r="7" spans="1:5" ht="21.75" customHeight="1">
      <c r="A7" s="31" t="s">
        <v>71</v>
      </c>
      <c r="B7" s="2">
        <v>1024558</v>
      </c>
      <c r="C7" s="39"/>
      <c r="D7" s="31" t="s">
        <v>80</v>
      </c>
      <c r="E7" s="2">
        <v>911072497</v>
      </c>
    </row>
    <row r="8" spans="1:5" ht="21.75" customHeight="1">
      <c r="A8" s="31" t="s">
        <v>81</v>
      </c>
      <c r="B8" s="32">
        <v>3197.62</v>
      </c>
      <c r="C8" s="40"/>
      <c r="D8" s="31" t="s">
        <v>82</v>
      </c>
      <c r="E8" s="2">
        <v>217573627</v>
      </c>
    </row>
    <row r="9" spans="3:5" ht="21.75" customHeight="1">
      <c r="C9" s="20"/>
      <c r="D9" s="31" t="s">
        <v>83</v>
      </c>
      <c r="E9" s="2">
        <v>157162663</v>
      </c>
    </row>
    <row r="10" spans="1:5" ht="21.75" customHeight="1">
      <c r="A10" s="27" t="s">
        <v>84</v>
      </c>
      <c r="C10" s="20"/>
      <c r="D10" s="31" t="s">
        <v>85</v>
      </c>
      <c r="E10" s="2">
        <v>16756286</v>
      </c>
    </row>
    <row r="11" spans="1:5" ht="21.75" customHeight="1">
      <c r="A11" s="62" t="s">
        <v>69</v>
      </c>
      <c r="B11" s="29" t="s">
        <v>70</v>
      </c>
      <c r="C11" s="23"/>
      <c r="D11" s="31" t="s">
        <v>86</v>
      </c>
      <c r="E11" s="2">
        <v>9747022</v>
      </c>
    </row>
    <row r="12" spans="1:5" ht="21.75" customHeight="1">
      <c r="A12" s="62"/>
      <c r="B12" s="3" t="s">
        <v>87</v>
      </c>
      <c r="C12" s="38"/>
      <c r="D12" s="31" t="s">
        <v>88</v>
      </c>
      <c r="E12" s="2">
        <v>6574292</v>
      </c>
    </row>
    <row r="13" spans="1:5" ht="21.75" customHeight="1">
      <c r="A13" s="31" t="s">
        <v>89</v>
      </c>
      <c r="B13" s="2">
        <v>51993</v>
      </c>
      <c r="C13" s="39"/>
      <c r="D13" s="31" t="s">
        <v>90</v>
      </c>
      <c r="E13" s="2">
        <v>310869159</v>
      </c>
    </row>
    <row r="14" spans="1:5" ht="21.75" customHeight="1">
      <c r="A14" s="24"/>
      <c r="B14" s="15"/>
      <c r="C14" s="20"/>
      <c r="D14" s="31" t="s">
        <v>91</v>
      </c>
      <c r="E14" s="2">
        <v>20002016</v>
      </c>
    </row>
    <row r="15" spans="1:5" ht="21.75" customHeight="1">
      <c r="A15" s="27" t="s">
        <v>92</v>
      </c>
      <c r="C15" s="20"/>
      <c r="D15" s="31" t="s">
        <v>93</v>
      </c>
      <c r="E15" s="2">
        <v>81970332</v>
      </c>
    </row>
    <row r="16" spans="1:5" ht="21.75" customHeight="1">
      <c r="A16" s="62" t="s">
        <v>69</v>
      </c>
      <c r="B16" s="29" t="s">
        <v>70</v>
      </c>
      <c r="C16" s="23"/>
      <c r="D16" s="31" t="s">
        <v>94</v>
      </c>
      <c r="E16" s="33">
        <v>1000038568</v>
      </c>
    </row>
    <row r="17" spans="1:5" ht="21.75" customHeight="1">
      <c r="A17" s="62"/>
      <c r="B17" s="3" t="s">
        <v>87</v>
      </c>
      <c r="C17" s="38"/>
      <c r="D17" s="34" t="s">
        <v>95</v>
      </c>
      <c r="E17" s="2">
        <f>SUM(E3:E16)</f>
        <v>10245576307</v>
      </c>
    </row>
    <row r="18" spans="1:3" ht="21.75" customHeight="1">
      <c r="A18" s="31" t="s">
        <v>89</v>
      </c>
      <c r="B18" s="2">
        <v>1054</v>
      </c>
      <c r="C18" s="15"/>
    </row>
    <row r="19" spans="1:3" ht="21.75" customHeight="1">
      <c r="A19" s="24"/>
      <c r="B19" s="15"/>
      <c r="C19" s="15"/>
    </row>
    <row r="20" ht="21.75" customHeight="1">
      <c r="A20" s="35" t="s">
        <v>96</v>
      </c>
    </row>
    <row r="21" spans="1:3" ht="21.75" customHeight="1">
      <c r="A21" s="63" t="s">
        <v>69</v>
      </c>
      <c r="B21" s="29" t="s">
        <v>70</v>
      </c>
      <c r="C21" s="37"/>
    </row>
    <row r="22" spans="1:3" ht="21.75" customHeight="1">
      <c r="A22" s="64"/>
      <c r="B22" s="22" t="s">
        <v>97</v>
      </c>
      <c r="C22" s="14"/>
    </row>
    <row r="23" spans="1:3" ht="21.75" customHeight="1">
      <c r="A23" s="31" t="s">
        <v>89</v>
      </c>
      <c r="B23" s="3">
        <v>1164</v>
      </c>
      <c r="C23" s="14"/>
    </row>
    <row r="25" ht="21.75" customHeight="1">
      <c r="A25" s="35" t="s">
        <v>98</v>
      </c>
    </row>
    <row r="26" spans="1:4" ht="21.75" customHeight="1">
      <c r="A26" s="63" t="s">
        <v>69</v>
      </c>
      <c r="B26" s="29" t="s">
        <v>70</v>
      </c>
      <c r="C26" s="37"/>
      <c r="D26" s="36"/>
    </row>
    <row r="27" spans="1:3" ht="21.75" customHeight="1">
      <c r="A27" s="64"/>
      <c r="B27" s="22" t="s">
        <v>97</v>
      </c>
      <c r="C27" s="14"/>
    </row>
    <row r="28" spans="1:3" ht="21.75" customHeight="1">
      <c r="A28" s="31" t="s">
        <v>89</v>
      </c>
      <c r="B28" s="3">
        <v>1426</v>
      </c>
      <c r="C28" s="14"/>
    </row>
  </sheetData>
  <mergeCells count="5">
    <mergeCell ref="A2:A3"/>
    <mergeCell ref="A11:A12"/>
    <mergeCell ref="A21:A22"/>
    <mergeCell ref="A26:A27"/>
    <mergeCell ref="A16:A1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矢田部和功</dc:creator>
  <cp:keywords/>
  <dc:description/>
  <cp:lastModifiedBy> </cp:lastModifiedBy>
  <cp:lastPrinted>2007-05-14T01:22:23Z</cp:lastPrinted>
  <dcterms:created xsi:type="dcterms:W3CDTF">1999-09-21T04:08:59Z</dcterms:created>
  <dcterms:modified xsi:type="dcterms:W3CDTF">2007-05-14T01:22:30Z</dcterms:modified>
  <cp:category/>
  <cp:version/>
  <cp:contentType/>
  <cp:contentStatus/>
</cp:coreProperties>
</file>